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2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AM36" i="9"/>
  <c r="C36" i="9"/>
  <c r="CO35" i="9"/>
  <c r="C35" i="9"/>
  <c r="CO34" i="9"/>
  <c r="BW34" i="9"/>
  <c r="BW35" i="9" s="1"/>
  <c r="BW36" i="9" s="1"/>
  <c r="BW37"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alcChain>
</file>

<file path=xl/sharedStrings.xml><?xml version="1.0" encoding="utf-8"?>
<sst xmlns="http://schemas.openxmlformats.org/spreadsheetml/2006/main" count="1017" uniqueCount="558">
  <si>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</si>
  <si>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</si>
  <si>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</si>
  <si>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</si>
  <si>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</si>
  <si>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</si>
  <si>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</si>
  <si>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</si>
  <si>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</si>
  <si>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</si>
  <si>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</si>
  <si>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</si>
  <si>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</si>
  <si>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</si>
  <si>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</si>
  <si>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</si>
  <si>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</si>
  <si>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</si>
  <si>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</si>
  <si>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</si>
  <si>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</si>
  <si>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</si>
  <si>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</si>
  <si>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</si>
  <si>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</si>
  <si>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</si>
  <si>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</si>
  <si>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</si>
  <si>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</si>
  <si>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</si>
  <si>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</si>
  <si>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</si>
  <si>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</si>
  <si>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</si>
  <si>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</si>
  <si>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</si>
  <si>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</si>
  <si>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</si>
  <si>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</si>
  <si>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</si>
  <si>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</si>
  <si>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</si>
  <si>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</si>
  <si>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</si>
  <si>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</si>
  <si>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</si>
  <si>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</si>
  <si>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</si>
  <si>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</si>
  <si>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</si>
  <si>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</si>
  <si>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</si>
  <si>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</si>
  <si>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</si>
  <si>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</si>
  <si>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</si>
  <si>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</si>
  <si>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</si>
  <si>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</si>
  <si>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</si>
  <si>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</si>
  <si>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</si>
  <si>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</si>
  <si>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</si>
  <si>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</si>
  <si>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</si>
  <si>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</si>
  <si>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</si>
  <si>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</si>
  <si>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</si>
  <si>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</si>
  <si>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</si>
  <si>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</si>
  <si>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</si>
  <si>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</si>
  <si>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</si>
  <si>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</si>
  <si>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</si>
  <si>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</si>
  <si>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</si>
  <si>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</si>
  <si>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</si>
  <si>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</si>
  <si>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</si>
  <si>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</si>
  <si>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</si>
  <si>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</si>
  <si>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</si>
  <si>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</si>
  <si>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</si>
  <si>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</si>
  <si>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</si>
  <si>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</si>
  <si>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</si>
  <si>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</si>
  <si>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</si>
  <si>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</si>
  <si>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</si>
  <si>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</si>
  <si>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</si>
  <si>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</si>
  <si>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</si>
  <si>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</si>
  <si>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</si>
  <si>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</si>
  <si>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</si>
  <si>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</si>
  <si>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</si>
  <si>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</si>
  <si>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</si>
  <si>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</si>
  <si>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</si>
  <si>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</si>
  <si>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</si>
  <si>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</si>
  <si>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</si>
  <si>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</si>
  <si>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</si>
  <si>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</si>
  <si>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</si>
  <si>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</si>
  <si>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</si>
  <si>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</si>
  <si>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</si>
  <si>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</si>
  <si>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</si>
  <si>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</si>
  <si>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</si>
  <si>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</si>
  <si>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</si>
  <si>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</si>
  <si>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</si>
  <si>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</si>
  <si>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</si>
  <si>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</si>
  <si>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</si>
  <si>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</si>
  <si>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</si>
  <si>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</si>
  <si>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</si>
  <si>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</si>
  <si>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</si>
  <si>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</si>
  <si>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</si>
  <si>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</si>
  <si>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</si>
  <si>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</si>
  <si>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</si>
  <si>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</si>
  <si>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</si>
  <si>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</si>
  <si>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</si>
  <si>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</si>
  <si>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</si>
  <si>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</si>
  <si>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</si>
  <si>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</si>
  <si>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</si>
  <si>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</si>
  <si>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</si>
  <si>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</si>
  <si>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</si>
  <si>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</si>
  <si>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</si>
  <si>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</si>
  <si>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</si>
  <si>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</si>
  <si>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</si>
  <si>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</si>
  <si>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</si>
  <si>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</si>
  <si>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</si>
  <si>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</si>
  <si>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</si>
  <si>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</si>
  <si>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</si>
  <si>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</si>
  <si>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</si>
  <si>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</si>
  <si>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</si>
  <si>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</si>
  <si>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</si>
  <si>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</si>
  <si>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</si>
  <si>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</si>
  <si>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</si>
  <si>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</si>
  <si>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</si>
  <si>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</si>
  <si>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</si>
  <si>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</si>
  <si>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</si>
  <si>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</si>
  <si>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</si>
  <si>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</si>
  <si>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</si>
  <si>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</si>
  <si>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</si>
  <si>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岩手県八幡平市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</si>
  <si>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</si>
  <si>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</si>
  <si>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</si>
  <si>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</si>
  <si>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</si>
  <si>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</si>
  <si>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</si>
  <si>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</si>
  <si>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</si>
  <si>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</si>
  <si>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</si>
  <si>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</si>
  <si>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</si>
  <si>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</si>
  <si>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</si>
  <si>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</si>
  <si>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</si>
  <si>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</si>
  <si>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</si>
  <si>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</si>
  <si>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</si>
  <si>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</si>
  <si>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</si>
  <si>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</si>
  <si>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</si>
  <si>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</si>
  <si>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</si>
  <si>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</si>
  <si>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</si>
  <si>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</si>
  <si>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</si>
  <si>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</si>
  <si>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</si>
  <si>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</si>
  <si>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</si>
  <si>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</si>
  <si>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</si>
  <si>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</si>
  <si>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</si>
  <si>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</si>
  <si>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</si>
  <si>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</si>
  <si>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</si>
  <si>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</si>
  <si>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</si>
  <si>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</si>
  <si>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</si>
  <si>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</si>
  <si>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</si>
  <si>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</si>
  <si>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</si>
  <si>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</si>
  <si>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</si>
  <si>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</si>
  <si>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</si>
  <si>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</si>
  <si>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</si>
  <si>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</si>
  <si>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</si>
  <si>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</si>
  <si>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</si>
  <si>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</si>
  <si>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</si>
  <si>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</si>
  <si>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</si>
  <si>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</si>
  <si>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</si>
  <si>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</si>
  <si>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</si>
  <si>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</si>
  <si>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</si>
  <si>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</si>
  <si>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</si>
  <si>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</si>
  <si>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</si>
  <si>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</si>
  <si>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</si>
  <si>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</si>
  <si>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</si>
  <si>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</si>
  <si>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</si>
  <si>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</si>
  <si>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</si>
  <si>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</si>
  <si>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</si>
  <si>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</si>
  <si>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</si>
  <si>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</si>
  <si>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</si>
  <si>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</si>
  <si>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</si>
  <si>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</si>
  <si>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</si>
  <si>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</si>
  <si>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</si>
  <si>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</si>
  <si>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</si>
  <si>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</si>
  <si>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</si>
  <si>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</si>
  <si>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</si>
  <si>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</si>
  <si>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</si>
  <si>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</si>
  <si>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</si>
  <si>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</si>
  <si>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</si>
  <si>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</si>
  <si>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</si>
  <si>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</si>
  <si>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</si>
  <si>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</si>
  <si>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</si>
  <si>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</si>
  <si>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</si>
  <si>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</si>
  <si>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</si>
  <si>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</si>
  <si>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</si>
  <si>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</si>
  <si>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</si>
  <si>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</si>
  <si>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</si>
  <si>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</si>
  <si>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</si>
  <si>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</si>
  <si>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</si>
  <si>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</si>
  <si>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</si>
  <si>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</si>
  <si>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</si>
  <si>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</si>
  <si>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</si>
  <si>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</si>
  <si>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</si>
  <si>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</si>
  <si>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</si>
  <si>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</si>
  <si>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</si>
  <si>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</si>
  <si>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</si>
  <si>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</si>
  <si>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</si>
  <si>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</si>
  <si>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</si>
  <si>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</si>
  <si>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</si>
  <si>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</si>
  <si>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岩手県八幡平市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</si>
  <si>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</si>
  <si>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</si>
  <si>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</si>
  <si>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</si>
  <si>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</si>
  <si>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</si>
  <si>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</si>
  <si>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</si>
  <si>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</si>
  <si>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</si>
  <si>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</si>
  <si>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</si>
  <si>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</si>
  <si>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</si>
  <si>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</si>
  <si>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</si>
  <si>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</si>
  <si>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</si>
  <si>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</si>
  <si>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</si>
  <si>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</si>
  <si>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</si>
  <si>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</si>
  <si>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</si>
  <si>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</si>
  <si>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</si>
  <si>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</si>
  <si>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</si>
  <si>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</si>
  <si>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</si>
  <si>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</si>
  <si>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</si>
  <si>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</si>
  <si>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</si>
  <si>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</si>
  <si>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</si>
  <si>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水道事業会計</t>
    <phoneticPr fontId="5"/>
  </si>
  <si>
    <t>法適用企業</t>
    <phoneticPr fontId="5"/>
  </si>
  <si>
    <t>西根病院事業会計</t>
    <phoneticPr fontId="5"/>
  </si>
  <si>
    <t>公共下水道事業特別会計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</si>
  <si>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</si>
  <si>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</si>
  <si>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</si>
  <si>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</si>
  <si>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</si>
  <si>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</si>
  <si>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</si>
  <si>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</si>
  <si>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</si>
  <si>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</si>
  <si>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</si>
  <si>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</si>
  <si>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</si>
  <si>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</si>
  <si>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</si>
  <si>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</si>
  <si>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</si>
  <si>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</si>
  <si>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</si>
  <si>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</si>
  <si>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</si>
  <si>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</si>
  <si>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</si>
  <si>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</si>
  <si>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</si>
  <si>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</si>
  <si>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</si>
  <si>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</si>
  <si>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</si>
  <si>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</si>
  <si>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</si>
  <si>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</si>
  <si>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</si>
  <si>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</si>
  <si>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</si>
  <si>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</si>
  <si>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</si>
  <si>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</si>
  <si>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</si>
  <si>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</si>
  <si>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</si>
  <si>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</si>
  <si>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</si>
  <si>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</si>
  <si>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</si>
  <si>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</si>
  <si>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</si>
  <si>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</si>
  <si>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</si>
  <si>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</si>
  <si>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</si>
  <si>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</si>
  <si>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</si>
  <si>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</si>
  <si>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</si>
  <si>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</si>
  <si>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</si>
  <si>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</si>
  <si>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</si>
  <si>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</si>
  <si>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</si>
  <si>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</si>
  <si>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</si>
  <si>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</si>
  <si>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</si>
  <si>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</si>
  <si>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</si>
  <si>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</si>
  <si>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</si>
  <si>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</si>
  <si>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</si>
  <si>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</si>
  <si>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</si>
  <si>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</si>
  <si>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</si>
  <si>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</si>
  <si>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</si>
  <si>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</si>
  <si>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</si>
  <si>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</si>
  <si>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</si>
  <si>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</si>
  <si>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</si>
  <si>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</si>
  <si>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</si>
  <si>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</si>
  <si>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</si>
  <si>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</si>
  <si>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</si>
  <si>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</si>
  <si>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</si>
  <si>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</si>
  <si>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</si>
  <si>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</si>
  <si>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</si>
  <si>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</si>
  <si>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</si>
  <si>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</si>
  <si>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</si>
  <si>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</si>
  <si>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</si>
  <si>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</si>
  <si>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</si>
  <si>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</si>
  <si>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</si>
  <si>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</si>
  <si>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</si>
  <si>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</si>
  <si>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</si>
  <si>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</si>
  <si>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</si>
  <si>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</si>
  <si>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</si>
  <si>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</si>
  <si>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</si>
  <si>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</si>
  <si>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</si>
  <si>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</si>
  <si>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</si>
  <si>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</si>
  <si>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</si>
  <si>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</si>
  <si>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</si>
  <si>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</si>
  <si>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</si>
  <si>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</si>
  <si>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</si>
  <si>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</si>
  <si>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</si>
  <si>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</si>
  <si>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</si>
  <si>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</si>
  <si>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</si>
  <si>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</si>
  <si>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</si>
  <si>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</si>
  <si>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</si>
  <si>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</si>
  <si>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6.08</t>
  </si>
  <si>
    <t>西根病院事業会計</t>
  </si>
  <si>
    <t>水道事業会計</t>
  </si>
  <si>
    <t>一般会計</t>
  </si>
  <si>
    <t>国民健康保険特別会計（事業勘定）</t>
  </si>
  <si>
    <t>国民健康保険特別会計（診療施設勘定）</t>
  </si>
  <si>
    <t>公共下水道事業特別会計</t>
  </si>
  <si>
    <t>農業集落排水事業特別会計</t>
  </si>
  <si>
    <t>浄化槽事業特別会計</t>
  </si>
  <si>
    <t>その他会計（赤字）</t>
  </si>
  <si>
    <t>その他会計（黒字）</t>
  </si>
  <si>
    <t>盛岡地区広域消防組合</t>
    <rPh sb="0" eb="2">
      <t>モリオカ</t>
    </rPh>
    <rPh sb="2" eb="4">
      <t>チク</t>
    </rPh>
    <rPh sb="4" eb="6">
      <t>コウイキ</t>
    </rPh>
    <rPh sb="6" eb="8">
      <t>ショウボウ</t>
    </rPh>
    <rPh sb="8" eb="10">
      <t>クミアイ</t>
    </rPh>
    <phoneticPr fontId="2"/>
  </si>
  <si>
    <t>盛岡北部行政事務組合</t>
    <rPh sb="0" eb="2">
      <t>モリオカ</t>
    </rPh>
    <rPh sb="2" eb="4">
      <t>ホクブ</t>
    </rPh>
    <rPh sb="4" eb="6">
      <t>ギョウセイ</t>
    </rPh>
    <rPh sb="6" eb="8">
      <t>ジム</t>
    </rPh>
    <rPh sb="8" eb="10">
      <t>クミアイ</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</si>
  <si>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</si>
  <si>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</si>
  <si>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</si>
  <si>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</si>
  <si>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</si>
  <si>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</si>
  <si>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</si>
  <si>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</si>
  <si>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</si>
  <si>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</si>
  <si>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</si>
  <si>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</si>
  <si>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</si>
  <si>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</si>
  <si>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</si>
  <si>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</si>
  <si>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</si>
  <si>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</si>
  <si>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は、前年度より9.4ポイント増加したが、類似団体内平均値を下回っている。これは、充当可能基金が多いことが主な要因となっている。また、実質公債費比率は、前年度より1.0ポイント増加し、類似団体内平均値を上回っている。これは、地方債の元利償還金が増加したことが主な原因となっている。元利償還金のピークは平成32年度となる見込みであり、また、平成28年度から普通交付税が段階的に縮減されることから行財政改革への取り組みを通じて、各種事業の総点検を行うなどして、比率の上昇を抑制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</si>
</sst>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xmlns:c16r2="http://schemas.microsoft.com/office/drawing/2015/06/chart">
            <c:ext xmlns:c16="http://schemas.microsoft.com/office/drawing/2014/chart" uri="{C3380CC4-5D6E-409C-BE32-E72D297353CC}">
              <c16:uniqueId val="{00000000-031B-4998-8106-A7891A65E2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92583</c:v>
                </c:pt>
                <c:pt idx="1">
                  <c:v>104113</c:v>
                </c:pt>
                <c:pt idx="2">
                  <c:v>159715</c:v>
                </c:pt>
                <c:pt idx="3">
                  <c:v>114468</c:v>
                </c:pt>
                <c:pt idx="4">
                  <c:v>102489</c:v>
                </c:pt>
              </c:numCache>
            </c:numRef>
          </c:val>
          <c:smooth val="0"/>
          <c:extLst xmlns:c16r2="http://schemas.microsoft.com/office/drawing/2015/06/chart">
            <c:ext xmlns:c16="http://schemas.microsoft.com/office/drawing/2014/chart" uri="{C3380CC4-5D6E-409C-BE32-E72D297353CC}">
              <c16:uniqueId val="{00000001-031B-4998-8106-A7891A65E266}"/>
            </c:ext>
          </c:extLst>
        </c:ser>
        <c:dLbls>
          <c:showLegendKey val="0"/>
          <c:showVal val="0"/>
          <c:showCatName val="0"/>
          <c:showSerName val="0"/>
          <c:showPercent val="0"/>
          <c:showBubbleSize val="0"/>
        </c:dLbls>
        <c:marker val="1"/>
        <c:smooth val="0"/>
        <c:axId val="191465728"/>
        <c:axId val="192708992"/>
      </c:lineChart>
      <c:catAx>
        <c:axId val="191465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708992"/>
        <c:crosses val="autoZero"/>
        <c:auto val="1"/>
        <c:lblAlgn val="ctr"/>
        <c:lblOffset val="100"/>
        <c:tickLblSkip val="1"/>
        <c:tickMarkSkip val="1"/>
        <c:noMultiLvlLbl val="0"/>
      </c:catAx>
      <c:valAx>
        <c:axId val="1927089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46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3.76</c:v>
                </c:pt>
                <c:pt idx="1">
                  <c:v>3.28</c:v>
                </c:pt>
                <c:pt idx="2">
                  <c:v>3.66</c:v>
                </c:pt>
                <c:pt idx="3">
                  <c:v>5.62</c:v>
                </c:pt>
                <c:pt idx="4">
                  <c:v>4.46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32.24</c:v>
                </c:pt>
                <c:pt idx="1">
                  <c:v>35.86</c:v>
                </c:pt>
                <c:pt idx="2">
                  <c:v>40.25</c:v>
                </c:pt>
                <c:pt idx="3">
                  <c:v>42.93</c:v>
                </c:pt>
                <c:pt idx="4">
                  <c:v>38.049999999999997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8302336"/>
        <c:axId val="20063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7.05</c:v>
                </c:pt>
                <c:pt idx="1">
                  <c:v>3.17</c:v>
                </c:pt>
                <c:pt idx="2">
                  <c:v>4.2</c:v>
                </c:pt>
                <c:pt idx="3">
                  <c:v>4.82</c:v>
                </c:pt>
                <c:pt idx="4">
                  <c:v>-6.08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8302336"/>
        <c:axId val="200635136"/>
      </c:lineChart>
      <c:catAx>
        <c:axId val="1983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635136"/>
        <c:crosses val="autoZero"/>
        <c:auto val="1"/>
        <c:lblAlgn val="ctr"/>
        <c:lblOffset val="100"/>
        <c:tickLblSkip val="1"/>
        <c:tickMarkSkip val="1"/>
        <c:noMultiLvlLbl val="0"/>
      </c:catAx>
      <c:valAx>
        <c:axId val="20063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7.0000000000000007E-2</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0.18</c:v>
                </c:pt>
                <c:pt idx="4">
                  <c:v>#N/A</c:v>
                </c:pt>
                <c:pt idx="5">
                  <c:v>0.12</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0.15</c:v>
                </c:pt>
                <c:pt idx="4">
                  <c:v>#N/A</c:v>
                </c:pt>
                <c:pt idx="5">
                  <c:v>0.17</c:v>
                </c:pt>
                <c:pt idx="6">
                  <c:v>#N/A</c:v>
                </c:pt>
                <c:pt idx="7">
                  <c:v>7.0000000000000007E-2</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0.14000000000000001</c:v>
                </c:pt>
                <c:pt idx="4">
                  <c:v>#N/A</c:v>
                </c:pt>
                <c:pt idx="5">
                  <c:v>0.18</c:v>
                </c:pt>
                <c:pt idx="6">
                  <c:v>#N/A</c:v>
                </c:pt>
                <c:pt idx="7">
                  <c:v>0.25</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2.21</c:v>
                </c:pt>
                <c:pt idx="2">
                  <c:v>#N/A</c:v>
                </c:pt>
                <c:pt idx="3">
                  <c:v>1.42</c:v>
                </c:pt>
                <c:pt idx="4">
                  <c:v>#N/A</c:v>
                </c:pt>
                <c:pt idx="5">
                  <c:v>1.75</c:v>
                </c:pt>
                <c:pt idx="6">
                  <c:v>#N/A</c:v>
                </c:pt>
                <c:pt idx="7">
                  <c:v>0.73</c:v>
                </c:pt>
                <c:pt idx="8">
                  <c:v>#N/A</c:v>
                </c:pt>
                <c:pt idx="9">
                  <c:v>1.1499999999999999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3.75</c:v>
                </c:pt>
                <c:pt idx="2">
                  <c:v>#N/A</c:v>
                </c:pt>
                <c:pt idx="3">
                  <c:v>3.28</c:v>
                </c:pt>
                <c:pt idx="4">
                  <c:v>#N/A</c:v>
                </c:pt>
                <c:pt idx="5">
                  <c:v>3.65</c:v>
                </c:pt>
                <c:pt idx="6">
                  <c:v>#N/A</c:v>
                </c:pt>
                <c:pt idx="7">
                  <c:v>5.61</c:v>
                </c:pt>
                <c:pt idx="8">
                  <c:v>#N/A</c:v>
                </c:pt>
                <c:pt idx="9">
                  <c:v>4.45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7.78</c:v>
                </c:pt>
                <c:pt idx="2">
                  <c:v>#N/A</c:v>
                </c:pt>
                <c:pt idx="3">
                  <c:v>8.5500000000000007</c:v>
                </c:pt>
                <c:pt idx="4">
                  <c:v>#N/A</c:v>
                </c:pt>
                <c:pt idx="5">
                  <c:v>7.79</c:v>
                </c:pt>
                <c:pt idx="6">
                  <c:v>#N/A</c:v>
                </c:pt>
                <c:pt idx="7">
                  <c:v>8.2200000000000006</c:v>
                </c:pt>
                <c:pt idx="8">
                  <c:v>#N/A</c:v>
                </c:pt>
                <c:pt idx="9">
                  <c:v>8.3800000000000008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西根病院事業会計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9.33</c:v>
                </c:pt>
                <c:pt idx="2">
                  <c:v>#N/A</c:v>
                </c:pt>
                <c:pt idx="3">
                  <c:v>9.24</c:v>
                </c:pt>
                <c:pt idx="4">
                  <c:v>#N/A</c:v>
                </c:pt>
                <c:pt idx="5">
                  <c:v>9.4700000000000006</c:v>
                </c:pt>
                <c:pt idx="6">
                  <c:v>#N/A</c:v>
                </c:pt>
                <c:pt idx="7">
                  <c:v>9.64</c:v>
                </c:pt>
                <c:pt idx="8">
                  <c:v>#N/A</c:v>
                </c:pt>
                <c:pt idx="9">
                  <c:v>10.130000000000001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1167616"/>
        <c:axId val="201169152"/>
      </c:barChart>
      <c:catAx>
        <c:axId val="2011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169152"/>
        <c:crosses val="autoZero"/>
        <c:auto val="1"/>
        <c:lblAlgn val="ctr"/>
        <c:lblOffset val="100"/>
        <c:tickLblSkip val="1"/>
        <c:tickMarkSkip val="1"/>
        <c:noMultiLvlLbl val="0"/>
      </c:catAx>
      <c:valAx>
        <c:axId val="20116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6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2140</c:v>
                </c:pt>
                <c:pt idx="5">
                  <c:v>2131</c:v>
                </c:pt>
                <c:pt idx="8">
                  <c:v>2271</c:v>
                </c:pt>
                <c:pt idx="11">
                  <c:v>2323</c:v>
                </c:pt>
                <c:pt idx="14">
                  <c:v>2466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66</c:v>
                </c:pt>
                <c:pt idx="6">
                  <c:v>40</c:v>
                </c:pt>
                <c:pt idx="9">
                  <c:v>34</c:v>
                </c:pt>
                <c:pt idx="12">
                  <c:v>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8</c:v>
                </c:pt>
                <c:pt idx="6">
                  <c:v>4</c:v>
                </c:pt>
                <c:pt idx="9">
                  <c:v>11</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686</c:v>
                </c:pt>
                <c:pt idx="3">
                  <c:v>692</c:v>
                </c:pt>
                <c:pt idx="6">
                  <c:v>715</c:v>
                </c:pt>
                <c:pt idx="9">
                  <c:v>724</c:v>
                </c:pt>
                <c:pt idx="12">
                  <c:v>893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2488</c:v>
                </c:pt>
                <c:pt idx="3">
                  <c:v>2427</c:v>
                </c:pt>
                <c:pt idx="6">
                  <c:v>2416</c:v>
                </c:pt>
                <c:pt idx="9">
                  <c:v>2589</c:v>
                </c:pt>
                <c:pt idx="12">
                  <c:v>2799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0990720"/>
        <c:axId val="20099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1193</c:v>
                </c:pt>
                <c:pt idx="2">
                  <c:v>#N/A</c:v>
                </c:pt>
                <c:pt idx="3">
                  <c:v>#N/A</c:v>
                </c:pt>
                <c:pt idx="4">
                  <c:v>1062</c:v>
                </c:pt>
                <c:pt idx="5">
                  <c:v>#N/A</c:v>
                </c:pt>
                <c:pt idx="6">
                  <c:v>#N/A</c:v>
                </c:pt>
                <c:pt idx="7">
                  <c:v>904</c:v>
                </c:pt>
                <c:pt idx="8">
                  <c:v>#N/A</c:v>
                </c:pt>
                <c:pt idx="9">
                  <c:v>#N/A</c:v>
                </c:pt>
                <c:pt idx="10">
                  <c:v>1035</c:v>
                </c:pt>
                <c:pt idx="11">
                  <c:v>#N/A</c:v>
                </c:pt>
                <c:pt idx="12">
                  <c:v>#N/A</c:v>
                </c:pt>
                <c:pt idx="13">
                  <c:v>1275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0990720"/>
        <c:axId val="200992640"/>
      </c:lineChart>
      <c:catAx>
        <c:axId val="20099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992640"/>
        <c:crosses val="autoZero"/>
        <c:auto val="1"/>
        <c:lblAlgn val="ctr"/>
        <c:lblOffset val="100"/>
        <c:tickLblSkip val="1"/>
        <c:tickMarkSkip val="1"/>
        <c:noMultiLvlLbl val="0"/>
      </c:catAx>
      <c:valAx>
        <c:axId val="20099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9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21498</c:v>
                </c:pt>
                <c:pt idx="5">
                  <c:v>21219</c:v>
                </c:pt>
                <c:pt idx="8">
                  <c:v>22333</c:v>
                </c:pt>
                <c:pt idx="11">
                  <c:v>22089</c:v>
                </c:pt>
                <c:pt idx="14">
                  <c:v>21639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134</c:v>
                </c:pt>
                <c:pt idx="5">
                  <c:v>102</c:v>
                </c:pt>
                <c:pt idx="8">
                  <c:v>108</c:v>
                </c:pt>
                <c:pt idx="11">
                  <c:v>110</c:v>
                </c:pt>
                <c:pt idx="14">
                  <c:v>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9491</c:v>
                </c:pt>
                <c:pt idx="5">
                  <c:v>10027</c:v>
                </c:pt>
                <c:pt idx="8">
                  <c:v>10126</c:v>
                </c:pt>
                <c:pt idx="11">
                  <c:v>10381</c:v>
                </c:pt>
                <c:pt idx="14">
                  <c:v>10186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3084</c:v>
                </c:pt>
                <c:pt idx="3">
                  <c:v>2954</c:v>
                </c:pt>
                <c:pt idx="6">
                  <c:v>2706</c:v>
                </c:pt>
                <c:pt idx="9">
                  <c:v>2448</c:v>
                </c:pt>
                <c:pt idx="12">
                  <c:v>2529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c:v>
                </c:pt>
                <c:pt idx="3">
                  <c:v>37</c:v>
                </c:pt>
                <c:pt idx="6">
                  <c:v>163</c:v>
                </c:pt>
                <c:pt idx="9">
                  <c:v>585</c:v>
                </c:pt>
                <c:pt idx="12">
                  <c:v>680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11493</c:v>
                </c:pt>
                <c:pt idx="3">
                  <c:v>11219</c:v>
                </c:pt>
                <c:pt idx="6">
                  <c:v>11041</c:v>
                </c:pt>
                <c:pt idx="9">
                  <c:v>10614</c:v>
                </c:pt>
                <c:pt idx="12">
                  <c:v>11437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118</c:v>
                </c:pt>
                <c:pt idx="3">
                  <c:v>76</c:v>
                </c:pt>
                <c:pt idx="6">
                  <c:v>52</c:v>
                </c:pt>
                <c:pt idx="9">
                  <c:v>45</c:v>
                </c:pt>
                <c:pt idx="12">
                  <c:v>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17245</c:v>
                </c:pt>
                <c:pt idx="3">
                  <c:v>18063</c:v>
                </c:pt>
                <c:pt idx="6">
                  <c:v>19326</c:v>
                </c:pt>
                <c:pt idx="9">
                  <c:v>18584</c:v>
                </c:pt>
                <c:pt idx="12">
                  <c:v>17843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9411712"/>
        <c:axId val="18941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833</c:v>
                </c:pt>
                <c:pt idx="2">
                  <c:v>#N/A</c:v>
                </c:pt>
                <c:pt idx="3">
                  <c:v>#N/A</c:v>
                </c:pt>
                <c:pt idx="4">
                  <c:v>1001</c:v>
                </c:pt>
                <c:pt idx="5">
                  <c:v>#N/A</c:v>
                </c:pt>
                <c:pt idx="6">
                  <c:v>#N/A</c:v>
                </c:pt>
                <c:pt idx="7">
                  <c:v>721</c:v>
                </c:pt>
                <c:pt idx="8">
                  <c:v>#N/A</c:v>
                </c:pt>
                <c:pt idx="9">
                  <c:v>#N/A</c:v>
                </c:pt>
                <c:pt idx="10">
                  <c:v>0</c:v>
                </c:pt>
                <c:pt idx="11">
                  <c:v>#N/A</c:v>
                </c:pt>
                <c:pt idx="12">
                  <c:v>#N/A</c:v>
                </c:pt>
                <c:pt idx="13">
                  <c:v>623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9411712"/>
        <c:axId val="189413632"/>
      </c:lineChart>
      <c:catAx>
        <c:axId val="1894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413632"/>
        <c:crosses val="autoZero"/>
        <c:auto val="1"/>
        <c:lblAlgn val="ctr"/>
        <c:lblOffset val="100"/>
        <c:tickLblSkip val="1"/>
        <c:tickMarkSkip val="1"/>
        <c:noMultiLvlLbl val="0"/>
      </c:catAx>
      <c:valAx>
        <c:axId val="1894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{608230C1-49E6-44AB-A373-7926F3448681}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{6EE805F1-1424-4207-8A1B-BB93CFF832DD}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{F9FFE60E-B5D9-4CBA-997F-5857F8BA9DEB}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{8CBEDC7D-9B54-4771-BF94-4A1866D3D616}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{466BA34F-9578-4493-AF87-0754A1D4C5BC}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{953A5ED2-51CA-43B4-8F65-B551C8ECCB6F}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{09768199-2848-404F-BCF9-49E84460DD56}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{33A66086-F459-46FB-B2F2-86623FF784FD}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{D7B1CEC5-C5E4-4014-98B2-A8F3FD096C2B}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{91C0738B-426C-437D-B82E-2BE296F79A48}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1417472"/>
        <c:axId val="201419392"/>
      </c:scatterChart>
      <c:valAx>
        <c:axId val="201417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19392"/>
        <c:crosses val="autoZero"/>
        <c:crossBetween val="midCat"/>
      </c:valAx>
      <c:valAx>
        <c:axId val="201419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1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{9CC5089E-BDC9-471D-AD65-D0A05D16D1D1}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{61260F3D-4015-4A6A-9EEF-F7BA3DAC425A}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{04A28271-4EF5-48A1-AB4B-51F515D6F055}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{3DD17073-5B3D-477F-92EB-171F6FAC20A1}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{1EA51869-B6FF-4332-800A-E35CDFCC9101}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11.5</c:v>
                </c:pt>
                <c:pt idx="2">
                  <c:v>10.3</c:v>
                </c:pt>
                <c:pt idx="3">
                  <c:v>9.9</c:v>
                </c:pt>
                <c:pt idx="4">
                  <c:v>10.9</c:v>
                </c:pt>
              </c:numCache>
            </c:numRef>
          </c:xVal>
          <c:yVal>
            <c:numRef>
              <c:f>公会計指標分析・財政指標組合せ分析表!$K$73:$O$73</c:f>
              <c:numCache>
                <c:formatCode>#,##0.0;"▲ "#,##0.0</c:formatCode>
                <c:ptCount val="5"/>
                <c:pt idx="0">
                  <c:v>8.1</c:v>
                </c:pt>
                <c:pt idx="1">
                  <c:v>9.8000000000000007</c:v>
                </c:pt>
                <c:pt idx="2">
                  <c:v>7.2</c:v>
                </c:pt>
                <c:pt idx="4">
                  <c:v>6.4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{02ED5BE6-B017-4A79-A784-CC0381AE3EED}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{8B71EA3A-5ADA-4A75-B407-EBCFBD9C2DD0}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{0A545A91-2D3B-4785-8F84-61155B2CBEB2}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{FAFC2397-1DE2-4337-B9E7-6BEBC8E232E9}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{7B139CF1-30EF-4A34-BE4E-2B4D256E1EB0}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1483008"/>
        <c:axId val="201484928"/>
      </c:scatterChart>
      <c:valAx>
        <c:axId val="201483008"/>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84928"/>
        <c:crosses val="autoZero"/>
        <c:crossBetween val="midCat"/>
      </c:valAx>
      <c:valAx>
        <c:axId val="201484928"/>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83008"/>
        <c:crosses val="autoZero"/>
        <c:crossBetween val="midCat"/>
        <c:majorUnit val="9.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岩手県八幡平市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実質公債費比率の分子は、対前年度比で</a:t>
          </a:r>
          <a:r>
            <a:rPr kumimoji="1" lang="en-US" altLang="ja-JP" sz="1400">
              <a:solidFill>
                <a:sysClr val="windowText" lastClr="000000"/>
              </a:solidFill>
              <a:latin typeface="ＭＳ ゴシック" pitchFamily="49" charset="-128"/>
              <a:ea typeface="ＭＳ ゴシック" pitchFamily="49" charset="-128"/>
            </a:rPr>
            <a:t>240</a:t>
          </a:r>
          <a:r>
            <a:rPr kumimoji="1" lang="ja-JP" altLang="en-US" sz="1400">
              <a:solidFill>
                <a:sysClr val="windowText" lastClr="000000"/>
              </a:solidFill>
              <a:latin typeface="ＭＳ ゴシック" pitchFamily="49" charset="-128"/>
              <a:ea typeface="ＭＳ ゴシック" pitchFamily="49" charset="-128"/>
            </a:rPr>
            <a:t>百万円の増となっている。これは、元利償還金が庁舎建設（２年度目）の元金償還が始まったことなどで</a:t>
          </a:r>
          <a:r>
            <a:rPr kumimoji="1" lang="en-US" altLang="ja-JP" sz="1400">
              <a:solidFill>
                <a:sysClr val="windowText" lastClr="000000"/>
              </a:solidFill>
              <a:latin typeface="ＭＳ ゴシック" pitchFamily="49" charset="-128"/>
              <a:ea typeface="ＭＳ ゴシック" pitchFamily="49" charset="-128"/>
            </a:rPr>
            <a:t>210</a:t>
          </a:r>
          <a:r>
            <a:rPr kumimoji="1" lang="ja-JP" altLang="en-US" sz="1400">
              <a:solidFill>
                <a:sysClr val="windowText" lastClr="000000"/>
              </a:solidFill>
              <a:latin typeface="ＭＳ ゴシック" pitchFamily="49" charset="-128"/>
              <a:ea typeface="ＭＳ ゴシック" pitchFamily="49" charset="-128"/>
            </a:rPr>
            <a:t>百万円増加していることが主な要因となっている。また、公営企業債の元利償還金に対する繰入金が増加傾向にあるので、今後も収支の状況を注視しながら抑制に努める。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岩手県八幡平市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将来負担比率の分子は、対前年度比で</a:t>
          </a:r>
          <a:r>
            <a:rPr kumimoji="1" lang="en-US" altLang="ja-JP" sz="1400">
              <a:solidFill>
                <a:sysClr val="windowText" lastClr="000000"/>
              </a:solidFill>
              <a:latin typeface="ＭＳ ゴシック" pitchFamily="49" charset="-128"/>
              <a:ea typeface="ＭＳ ゴシック" pitchFamily="49" charset="-128"/>
            </a:rPr>
            <a:t>928</a:t>
          </a:r>
          <a:r>
            <a:rPr kumimoji="1" lang="ja-JP" altLang="en-US" sz="1400">
              <a:solidFill>
                <a:sysClr val="windowText" lastClr="000000"/>
              </a:solidFill>
              <a:latin typeface="ＭＳ ゴシック" pitchFamily="49" charset="-128"/>
              <a:ea typeface="ＭＳ ゴシック" pitchFamily="49" charset="-128"/>
            </a:rPr>
            <a:t>百万円の増となっている。これは、普通交付税の段階的縮減が始まり、財政調整基金を取り崩したことにより充当可能基金の額が</a:t>
          </a:r>
          <a:r>
            <a:rPr kumimoji="1" lang="en-US" altLang="ja-JP" sz="1400">
              <a:solidFill>
                <a:sysClr val="windowText" lastClr="000000"/>
              </a:solidFill>
              <a:latin typeface="ＭＳ ゴシック" pitchFamily="49" charset="-128"/>
              <a:ea typeface="ＭＳ ゴシック" pitchFamily="49" charset="-128"/>
            </a:rPr>
            <a:t>195</a:t>
          </a:r>
          <a:r>
            <a:rPr kumimoji="1" lang="ja-JP" altLang="en-US" sz="1400">
              <a:solidFill>
                <a:sysClr val="windowText" lastClr="000000"/>
              </a:solidFill>
              <a:latin typeface="ＭＳ ゴシック" pitchFamily="49" charset="-128"/>
              <a:ea typeface="ＭＳ ゴシック" pitchFamily="49" charset="-128"/>
            </a:rPr>
            <a:t>百万円、基準財政需要額算入見込額が</a:t>
          </a:r>
          <a:r>
            <a:rPr kumimoji="1" lang="en-US" altLang="ja-JP" sz="1400">
              <a:solidFill>
                <a:sysClr val="windowText" lastClr="000000"/>
              </a:solidFill>
              <a:latin typeface="ＭＳ ゴシック" pitchFamily="49" charset="-128"/>
              <a:ea typeface="ＭＳ ゴシック" pitchFamily="49" charset="-128"/>
            </a:rPr>
            <a:t>450</a:t>
          </a:r>
          <a:r>
            <a:rPr kumimoji="1" lang="ja-JP" altLang="en-US" sz="1400">
              <a:solidFill>
                <a:sysClr val="windowText" lastClr="000000"/>
              </a:solidFill>
              <a:latin typeface="ＭＳ ゴシック" pitchFamily="49" charset="-128"/>
              <a:ea typeface="ＭＳ ゴシック" pitchFamily="49" charset="-128"/>
            </a:rPr>
            <a:t>百万円減少したことによる。今後も公債費等義務的経費の削減を中心とし、財政の健全化に努める。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人口の減少や高齢化などにより財政基盤が弱く、また景気低迷による市内経済への影響などもあり、類似団体の平均を</a:t>
          </a:r>
          <a:r>
            <a:rPr kumimoji="1" lang="en-US" altLang="ja-JP" sz="1300">
              <a:solidFill>
                <a:sysClr val="windowText" lastClr="000000"/>
              </a:solidFill>
              <a:latin typeface="ＭＳ Ｐゴシック"/>
            </a:rPr>
            <a:t>0.13</a:t>
          </a:r>
          <a:r>
            <a:rPr kumimoji="1" lang="ja-JP" altLang="en-US" sz="1300">
              <a:solidFill>
                <a:sysClr val="windowText" lastClr="000000"/>
              </a:solidFill>
              <a:latin typeface="ＭＳ Ｐゴシック"/>
            </a:rPr>
            <a:t>ポイント下回っている。今後は、債権管理条例を制定し、収納率向上対策を中心とする歳入確保に努めるとともに、行財政改革への取り組みを通じて、受益者負担の見直し及び内部管理経費の削減など経常経費の抑制を実施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64558</xdr:rowOff>
    </xdr:to>
    <xdr:cxnSp macro="">
      <xdr:nvCxnSpPr>
        <xdr:cNvPr id="68" name="直線コネクタ 67"/>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4" name="直線コネクタ 73"/>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8"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経常経費充当一般財源等が対前年度比で</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百万円の増となったものの、前年度に比べて</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ポイント上昇した。類似団体と比較すると</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ポイント下回っている。行財政改革への取り組みを通じて内部管理経費の削減など経常経費の抑制を実施する。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63</xdr:row>
      <xdr:rowOff>69487</xdr:rowOff>
    </xdr:to>
    <xdr:cxnSp macro="">
      <xdr:nvCxnSpPr>
        <xdr:cNvPr id="133" name="直線コネクタ 132"/>
        <xdr:cNvCxnSpPr/>
      </xdr:nvCxnSpPr>
      <xdr:spPr>
        <a:xfrm>
          <a:off x="4114800" y="10684691"/>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47897</xdr:rowOff>
    </xdr:from>
    <xdr:to>
      <xdr:col>6</xdr:col>
      <xdr:colOff>0</xdr:colOff>
      <xdr:row>62</xdr:row>
      <xdr:rowOff>54791</xdr:rowOff>
    </xdr:to>
    <xdr:cxnSp macro="">
      <xdr:nvCxnSpPr>
        <xdr:cNvPr id="136" name="直線コネクタ 135"/>
        <xdr:cNvCxnSpPr/>
      </xdr:nvCxnSpPr>
      <xdr:spPr>
        <a:xfrm>
          <a:off x="3225800" y="106777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62</xdr:row>
      <xdr:rowOff>47897</xdr:rowOff>
    </xdr:to>
    <xdr:cxnSp macro="">
      <xdr:nvCxnSpPr>
        <xdr:cNvPr id="139" name="直線コネクタ 138"/>
        <xdr:cNvCxnSpPr/>
      </xdr:nvCxnSpPr>
      <xdr:spPr>
        <a:xfrm>
          <a:off x="2336800" y="106571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122827</xdr:rowOff>
    </xdr:from>
    <xdr:to>
      <xdr:col>3</xdr:col>
      <xdr:colOff>279400</xdr:colOff>
      <xdr:row>62</xdr:row>
      <xdr:rowOff>27215</xdr:rowOff>
    </xdr:to>
    <xdr:cxnSp macro="">
      <xdr:nvCxnSpPr>
        <xdr:cNvPr id="142" name="直線コネクタ 141"/>
        <xdr:cNvCxnSpPr/>
      </xdr:nvCxnSpPr>
      <xdr:spPr>
        <a:xfrm>
          <a:off x="1447800" y="105812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18687</xdr:rowOff>
    </xdr:from>
    <xdr:to>
      <xdr:col>7</xdr:col>
      <xdr:colOff>203200</xdr:colOff>
      <xdr:row>63</xdr:row>
      <xdr:rowOff>120287</xdr:rowOff>
    </xdr:to>
    <xdr:sp macro="" textlink="">
      <xdr:nvSpPr>
        <xdr:cNvPr id="152" name="円/楕円 151"/>
        <xdr:cNvSpPr/>
      </xdr:nvSpPr>
      <xdr:spPr>
        <a:xfrm>
          <a:off x="4902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35214</xdr:rowOff>
    </xdr:from>
    <xdr:ext cx="762000" cy="259045"/>
    <xdr:sp macro="" textlink="">
      <xdr:nvSpPr>
        <xdr:cNvPr id="153" name="財政構造の弾力性該当値テキスト"/>
        <xdr:cNvSpPr txBox="1"/>
      </xdr:nvSpPr>
      <xdr:spPr>
        <a:xfrm>
          <a:off x="50419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3991</xdr:rowOff>
    </xdr:from>
    <xdr:to>
      <xdr:col>6</xdr:col>
      <xdr:colOff>50800</xdr:colOff>
      <xdr:row>62</xdr:row>
      <xdr:rowOff>105591</xdr:rowOff>
    </xdr:to>
    <xdr:sp macro="" textlink="">
      <xdr:nvSpPr>
        <xdr:cNvPr id="154" name="円/楕円 153"/>
        <xdr:cNvSpPr/>
      </xdr:nvSpPr>
      <xdr:spPr>
        <a:xfrm>
          <a:off x="4064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55" name="テキスト ボックス 154"/>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168547</xdr:rowOff>
    </xdr:from>
    <xdr:to>
      <xdr:col>4</xdr:col>
      <xdr:colOff>533400</xdr:colOff>
      <xdr:row>62</xdr:row>
      <xdr:rowOff>98697</xdr:rowOff>
    </xdr:to>
    <xdr:sp macro="" textlink="">
      <xdr:nvSpPr>
        <xdr:cNvPr id="156" name="円/楕円 155"/>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108874</xdr:rowOff>
    </xdr:from>
    <xdr:ext cx="762000" cy="259045"/>
    <xdr:sp macro="" textlink="">
      <xdr:nvSpPr>
        <xdr:cNvPr id="157" name="テキスト ボックス 156"/>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8" name="円/楕円 157"/>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9" name="テキスト ボックス 158"/>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72027</xdr:rowOff>
    </xdr:from>
    <xdr:to>
      <xdr:col>2</xdr:col>
      <xdr:colOff>127000</xdr:colOff>
      <xdr:row>62</xdr:row>
      <xdr:rowOff>2177</xdr:rowOff>
    </xdr:to>
    <xdr:sp macro="" textlink="">
      <xdr:nvSpPr>
        <xdr:cNvPr id="160" name="円/楕円 159"/>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12354</xdr:rowOff>
    </xdr:from>
    <xdr:ext cx="762000" cy="259045"/>
    <xdr:sp macro="" textlink="">
      <xdr:nvSpPr>
        <xdr:cNvPr id="161" name="テキスト ボックス 160"/>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[218,012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保育所の一部を民営化したものの、市の面積が広大で、総合支所の配置を行っているなど多種多様な施設を保有することにより、物件費が類似団体平均を上回っている。今後は平成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月に策定した公共施設等総合管理計画に基づき個別計画を策定し、不要な施設の統合廃止などの効率的な施設配置を検討する。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154290</xdr:rowOff>
    </xdr:from>
    <xdr:to>
      <xdr:col>7</xdr:col>
      <xdr:colOff>152400</xdr:colOff>
      <xdr:row>87</xdr:row>
      <xdr:rowOff>104001</xdr:rowOff>
    </xdr:to>
    <xdr:cxnSp macro="">
      <xdr:nvCxnSpPr>
        <xdr:cNvPr id="194" name="直線コネクタ 193"/>
        <xdr:cNvCxnSpPr/>
      </xdr:nvCxnSpPr>
      <xdr:spPr>
        <a:xfrm>
          <a:off x="4114800" y="14898990"/>
          <a:ext cx="838200" cy="1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154290</xdr:rowOff>
    </xdr:from>
    <xdr:to>
      <xdr:col>6</xdr:col>
      <xdr:colOff>0</xdr:colOff>
      <xdr:row>87</xdr:row>
      <xdr:rowOff>37519</xdr:rowOff>
    </xdr:to>
    <xdr:cxnSp macro="">
      <xdr:nvCxnSpPr>
        <xdr:cNvPr id="197" name="直線コネクタ 196"/>
        <xdr:cNvCxnSpPr/>
      </xdr:nvCxnSpPr>
      <xdr:spPr>
        <a:xfrm flipV="1">
          <a:off x="3225800" y="14898990"/>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123974</xdr:rowOff>
    </xdr:from>
    <xdr:to>
      <xdr:col>4</xdr:col>
      <xdr:colOff>482600</xdr:colOff>
      <xdr:row>87</xdr:row>
      <xdr:rowOff>37519</xdr:rowOff>
    </xdr:to>
    <xdr:cxnSp macro="">
      <xdr:nvCxnSpPr>
        <xdr:cNvPr id="200" name="直線コネクタ 199"/>
        <xdr:cNvCxnSpPr/>
      </xdr:nvCxnSpPr>
      <xdr:spPr>
        <a:xfrm>
          <a:off x="2336800" y="14868674"/>
          <a:ext cx="889000" cy="8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83627</xdr:rowOff>
    </xdr:from>
    <xdr:to>
      <xdr:col>3</xdr:col>
      <xdr:colOff>279400</xdr:colOff>
      <xdr:row>86</xdr:row>
      <xdr:rowOff>123974</xdr:rowOff>
    </xdr:to>
    <xdr:cxnSp macro="">
      <xdr:nvCxnSpPr>
        <xdr:cNvPr id="203" name="直線コネクタ 202"/>
        <xdr:cNvCxnSpPr/>
      </xdr:nvCxnSpPr>
      <xdr:spPr>
        <a:xfrm>
          <a:off x="1447800" y="14828327"/>
          <a:ext cx="889000" cy="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53201</xdr:rowOff>
    </xdr:from>
    <xdr:to>
      <xdr:col>7</xdr:col>
      <xdr:colOff>203200</xdr:colOff>
      <xdr:row>87</xdr:row>
      <xdr:rowOff>154801</xdr:rowOff>
    </xdr:to>
    <xdr:sp macro="" textlink="">
      <xdr:nvSpPr>
        <xdr:cNvPr id="213" name="円/楕円 212"/>
        <xdr:cNvSpPr/>
      </xdr:nvSpPr>
      <xdr:spPr>
        <a:xfrm>
          <a:off x="4902200" y="149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25278</xdr:rowOff>
    </xdr:from>
    <xdr:ext cx="762000" cy="259045"/>
    <xdr:sp macro="" textlink="">
      <xdr:nvSpPr>
        <xdr:cNvPr id="214" name="人件費・物件費等の状況該当値テキスト"/>
        <xdr:cNvSpPr txBox="1"/>
      </xdr:nvSpPr>
      <xdr:spPr>
        <a:xfrm>
          <a:off x="5041900" y="1494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218,012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103490</xdr:rowOff>
    </xdr:from>
    <xdr:to>
      <xdr:col>6</xdr:col>
      <xdr:colOff>50800</xdr:colOff>
      <xdr:row>87</xdr:row>
      <xdr:rowOff>33640</xdr:rowOff>
    </xdr:to>
    <xdr:sp macro="" textlink="">
      <xdr:nvSpPr>
        <xdr:cNvPr id="215" name="円/楕円 214"/>
        <xdr:cNvSpPr/>
      </xdr:nvSpPr>
      <xdr:spPr>
        <a:xfrm>
          <a:off x="4064000" y="148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18417</xdr:rowOff>
    </xdr:from>
    <xdr:ext cx="736600" cy="259045"/>
    <xdr:sp macro="" textlink="">
      <xdr:nvSpPr>
        <xdr:cNvPr id="216" name="テキスト ボックス 215"/>
        <xdr:cNvSpPr txBox="1"/>
      </xdr:nvSpPr>
      <xdr:spPr>
        <a:xfrm>
          <a:off x="3733800" y="1493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205,459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158169</xdr:rowOff>
    </xdr:from>
    <xdr:to>
      <xdr:col>4</xdr:col>
      <xdr:colOff>533400</xdr:colOff>
      <xdr:row>87</xdr:row>
      <xdr:rowOff>88319</xdr:rowOff>
    </xdr:to>
    <xdr:sp macro="" textlink="">
      <xdr:nvSpPr>
        <xdr:cNvPr id="217" name="円/楕円 216"/>
        <xdr:cNvSpPr/>
      </xdr:nvSpPr>
      <xdr:spPr>
        <a:xfrm>
          <a:off x="3175000" y="149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73096</xdr:rowOff>
    </xdr:from>
    <xdr:ext cx="762000" cy="259045"/>
    <xdr:sp macro="" textlink="">
      <xdr:nvSpPr>
        <xdr:cNvPr id="218" name="テキスト ボックス 217"/>
        <xdr:cNvSpPr txBox="1"/>
      </xdr:nvSpPr>
      <xdr:spPr>
        <a:xfrm>
          <a:off x="2844800" y="149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211,124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73174</xdr:rowOff>
    </xdr:from>
    <xdr:to>
      <xdr:col>3</xdr:col>
      <xdr:colOff>330200</xdr:colOff>
      <xdr:row>87</xdr:row>
      <xdr:rowOff>3324</xdr:rowOff>
    </xdr:to>
    <xdr:sp macro="" textlink="">
      <xdr:nvSpPr>
        <xdr:cNvPr id="219" name="円/楕円 218"/>
        <xdr:cNvSpPr/>
      </xdr:nvSpPr>
      <xdr:spPr>
        <a:xfrm>
          <a:off x="2286000" y="148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159551</xdr:rowOff>
    </xdr:from>
    <xdr:ext cx="762000" cy="259045"/>
    <xdr:sp macro="" textlink="">
      <xdr:nvSpPr>
        <xdr:cNvPr id="220" name="テキスト ボックス 219"/>
        <xdr:cNvSpPr txBox="1"/>
      </xdr:nvSpPr>
      <xdr:spPr>
        <a:xfrm>
          <a:off x="1955800" y="149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202,318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32827</xdr:rowOff>
    </xdr:from>
    <xdr:to>
      <xdr:col>2</xdr:col>
      <xdr:colOff>127000</xdr:colOff>
      <xdr:row>86</xdr:row>
      <xdr:rowOff>134427</xdr:rowOff>
    </xdr:to>
    <xdr:sp macro="" textlink="">
      <xdr:nvSpPr>
        <xdr:cNvPr id="221" name="円/楕円 220"/>
        <xdr:cNvSpPr/>
      </xdr:nvSpPr>
      <xdr:spPr>
        <a:xfrm>
          <a:off x="1397000" y="147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119204</xdr:rowOff>
    </xdr:from>
    <xdr:ext cx="762000" cy="259045"/>
    <xdr:sp macro="" textlink="">
      <xdr:nvSpPr>
        <xdr:cNvPr id="222" name="テキスト ボックス 221"/>
        <xdr:cNvSpPr txBox="1"/>
      </xdr:nvSpPr>
      <xdr:spPr>
        <a:xfrm>
          <a:off x="1066800" y="1486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依然として類似団体平均よりも</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ポイント低く、給与カット等の直接的な人件費の削減は実施していない。今後も当該指数を注視しながら給与の適正化を図る。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157339</xdr:rowOff>
    </xdr:from>
    <xdr:to>
      <xdr:col>24</xdr:col>
      <xdr:colOff>558800</xdr:colOff>
      <xdr:row>82</xdr:row>
      <xdr:rowOff>170745</xdr:rowOff>
    </xdr:to>
    <xdr:cxnSp macro="">
      <xdr:nvCxnSpPr>
        <xdr:cNvPr id="256" name="直線コネクタ 255"/>
        <xdr:cNvCxnSpPr/>
      </xdr:nvCxnSpPr>
      <xdr:spPr>
        <a:xfrm>
          <a:off x="16179800" y="142162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82</xdr:row>
      <xdr:rowOff>157339</xdr:rowOff>
    </xdr:to>
    <xdr:cxnSp macro="">
      <xdr:nvCxnSpPr>
        <xdr:cNvPr id="259" name="直線コネクタ 258"/>
        <xdr:cNvCxnSpPr/>
      </xdr:nvCxnSpPr>
      <xdr:spPr>
        <a:xfrm>
          <a:off x="15290800" y="139749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47272</xdr:rowOff>
    </xdr:from>
    <xdr:to>
      <xdr:col>22</xdr:col>
      <xdr:colOff>203200</xdr:colOff>
      <xdr:row>81</xdr:row>
      <xdr:rowOff>87489</xdr:rowOff>
    </xdr:to>
    <xdr:cxnSp macro="">
      <xdr:nvCxnSpPr>
        <xdr:cNvPr id="262" name="直線コネクタ 261"/>
        <xdr:cNvCxnSpPr/>
      </xdr:nvCxnSpPr>
      <xdr:spPr>
        <a:xfrm>
          <a:off x="14401800" y="139347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47272</xdr:rowOff>
    </xdr:from>
    <xdr:to>
      <xdr:col>21</xdr:col>
      <xdr:colOff>0</xdr:colOff>
      <xdr:row>87</xdr:row>
      <xdr:rowOff>77611</xdr:rowOff>
    </xdr:to>
    <xdr:cxnSp macro="">
      <xdr:nvCxnSpPr>
        <xdr:cNvPr id="265" name="直線コネクタ 264"/>
        <xdr:cNvCxnSpPr/>
      </xdr:nvCxnSpPr>
      <xdr:spPr>
        <a:xfrm flipV="1">
          <a:off x="13512800" y="13934722"/>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5" name="円/楕円 274"/>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136472</xdr:rowOff>
    </xdr:from>
    <xdr:ext cx="762000" cy="259045"/>
    <xdr:sp macro="" textlink="">
      <xdr:nvSpPr>
        <xdr:cNvPr id="276"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7" name="円/楕円 276"/>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8" name="テキスト ボックス 277"/>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36689</xdr:rowOff>
    </xdr:from>
    <xdr:to>
      <xdr:col>22</xdr:col>
      <xdr:colOff>254000</xdr:colOff>
      <xdr:row>81</xdr:row>
      <xdr:rowOff>138289</xdr:rowOff>
    </xdr:to>
    <xdr:sp macro="" textlink="">
      <xdr:nvSpPr>
        <xdr:cNvPr id="279" name="円/楕円 278"/>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148466</xdr:rowOff>
    </xdr:from>
    <xdr:ext cx="762000" cy="259045"/>
    <xdr:sp macro="" textlink="">
      <xdr:nvSpPr>
        <xdr:cNvPr id="280" name="テキスト ボックス 279"/>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167922</xdr:rowOff>
    </xdr:from>
    <xdr:to>
      <xdr:col>21</xdr:col>
      <xdr:colOff>50800</xdr:colOff>
      <xdr:row>81</xdr:row>
      <xdr:rowOff>98072</xdr:rowOff>
    </xdr:to>
    <xdr:sp macro="" textlink="">
      <xdr:nvSpPr>
        <xdr:cNvPr id="281" name="円/楕円 280"/>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108249</xdr:rowOff>
    </xdr:from>
    <xdr:ext cx="762000" cy="259045"/>
    <xdr:sp macro="" textlink="">
      <xdr:nvSpPr>
        <xdr:cNvPr id="282" name="テキスト ボックス 281"/>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26811</xdr:rowOff>
    </xdr:from>
    <xdr:to>
      <xdr:col>19</xdr:col>
      <xdr:colOff>533400</xdr:colOff>
      <xdr:row>87</xdr:row>
      <xdr:rowOff>128411</xdr:rowOff>
    </xdr:to>
    <xdr:sp macro="" textlink="">
      <xdr:nvSpPr>
        <xdr:cNvPr id="283" name="円/楕円 282"/>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138588</xdr:rowOff>
    </xdr:from>
    <xdr:ext cx="762000" cy="259045"/>
    <xdr:sp macro="" textlink="">
      <xdr:nvSpPr>
        <xdr:cNvPr id="284" name="テキスト ボックス 283"/>
        <xdr:cNvSpPr txBox="1"/>
      </xdr:nvSpPr>
      <xdr:spPr>
        <a:xfrm>
          <a:off x="13131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月策定の新市建設計画で退職者の補充を</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割とし、合併後</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年間で</a:t>
          </a:r>
          <a:r>
            <a:rPr kumimoji="1" lang="en-US" altLang="ja-JP" sz="1300">
              <a:solidFill>
                <a:sysClr val="windowText" lastClr="000000"/>
              </a:solidFill>
              <a:latin typeface="ＭＳ Ｐゴシック"/>
            </a:rPr>
            <a:t>60</a:t>
          </a:r>
          <a:r>
            <a:rPr kumimoji="1" lang="ja-JP" altLang="en-US" sz="1300">
              <a:solidFill>
                <a:sysClr val="windowText" lastClr="000000"/>
              </a:solidFill>
              <a:latin typeface="ＭＳ Ｐゴシック"/>
            </a:rPr>
            <a:t>人削減を目標に掲げて取り組んできた。この間、保育所の民営化等の民間開放の推進により、定員適正化計画に掲げる毎年度の計画値を上回る実績を上げてきて昨年度より</a:t>
          </a:r>
          <a:r>
            <a:rPr kumimoji="1" lang="en-US" altLang="ja-JP" sz="1300">
              <a:solidFill>
                <a:sysClr val="windowText" lastClr="000000"/>
              </a:solidFill>
              <a:latin typeface="ＭＳ Ｐゴシック"/>
            </a:rPr>
            <a:t>0.03</a:t>
          </a:r>
          <a:r>
            <a:rPr kumimoji="1" lang="ja-JP" altLang="en-US" sz="1300">
              <a:solidFill>
                <a:sysClr val="windowText" lastClr="000000"/>
              </a:solidFill>
              <a:latin typeface="ＭＳ Ｐゴシック"/>
            </a:rPr>
            <a:t>ポイント減少した。しかし、市の面積が広大で、総合支所の配置を行っていることから、類似団体と比較して平均を</a:t>
          </a:r>
          <a:r>
            <a:rPr kumimoji="1" lang="en-US" altLang="ja-JP" sz="1300">
              <a:solidFill>
                <a:sysClr val="windowText" lastClr="000000"/>
              </a:solidFill>
              <a:latin typeface="ＭＳ Ｐゴシック"/>
            </a:rPr>
            <a:t>1.07</a:t>
          </a:r>
          <a:r>
            <a:rPr kumimoji="1" lang="ja-JP" altLang="en-US" sz="1300">
              <a:solidFill>
                <a:sysClr val="windowText" lastClr="000000"/>
              </a:solidFill>
              <a:latin typeface="ＭＳ Ｐゴシック"/>
            </a:rPr>
            <a:t>人上回っている。平成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年８月に策定した定員管理計画を基に、組織機構の見直しと併せて、今後も適正な職員数となるよう取り組む。</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130387</xdr:rowOff>
    </xdr:from>
    <xdr:to>
      <xdr:col>24</xdr:col>
      <xdr:colOff>558800</xdr:colOff>
      <xdr:row>63</xdr:row>
      <xdr:rowOff>136419</xdr:rowOff>
    </xdr:to>
    <xdr:cxnSp macro="">
      <xdr:nvCxnSpPr>
        <xdr:cNvPr id="319" name="直線コネクタ 318"/>
        <xdr:cNvCxnSpPr/>
      </xdr:nvCxnSpPr>
      <xdr:spPr>
        <a:xfrm flipV="1">
          <a:off x="16179800" y="1093173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84138</xdr:rowOff>
    </xdr:from>
    <xdr:to>
      <xdr:col>23</xdr:col>
      <xdr:colOff>406400</xdr:colOff>
      <xdr:row>63</xdr:row>
      <xdr:rowOff>136419</xdr:rowOff>
    </xdr:to>
    <xdr:cxnSp macro="">
      <xdr:nvCxnSpPr>
        <xdr:cNvPr id="322" name="直線コネクタ 321"/>
        <xdr:cNvCxnSpPr/>
      </xdr:nvCxnSpPr>
      <xdr:spPr>
        <a:xfrm>
          <a:off x="15290800" y="1088548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84138</xdr:rowOff>
    </xdr:to>
    <xdr:cxnSp macro="">
      <xdr:nvCxnSpPr>
        <xdr:cNvPr id="325" name="直線コネクタ 324"/>
        <xdr:cNvCxnSpPr/>
      </xdr:nvCxnSpPr>
      <xdr:spPr>
        <a:xfrm>
          <a:off x="14401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72072</xdr:rowOff>
    </xdr:to>
    <xdr:cxnSp macro="">
      <xdr:nvCxnSpPr>
        <xdr:cNvPr id="328" name="直線コネクタ 327"/>
        <xdr:cNvCxnSpPr/>
      </xdr:nvCxnSpPr>
      <xdr:spPr>
        <a:xfrm flipV="1">
          <a:off x="13512800" y="108432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79587</xdr:rowOff>
    </xdr:from>
    <xdr:to>
      <xdr:col>24</xdr:col>
      <xdr:colOff>609600</xdr:colOff>
      <xdr:row>64</xdr:row>
      <xdr:rowOff>9737</xdr:rowOff>
    </xdr:to>
    <xdr:sp macro="" textlink="">
      <xdr:nvSpPr>
        <xdr:cNvPr id="338" name="円/楕円 337"/>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51664</xdr:rowOff>
    </xdr:from>
    <xdr:ext cx="762000" cy="259045"/>
    <xdr:sp macro="" textlink="">
      <xdr:nvSpPr>
        <xdr:cNvPr id="339" name="定員管理の状況該当値テキスト"/>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85619</xdr:rowOff>
    </xdr:from>
    <xdr:to>
      <xdr:col>23</xdr:col>
      <xdr:colOff>457200</xdr:colOff>
      <xdr:row>64</xdr:row>
      <xdr:rowOff>15769</xdr:rowOff>
    </xdr:to>
    <xdr:sp macro="" textlink="">
      <xdr:nvSpPr>
        <xdr:cNvPr id="340" name="円/楕円 339"/>
        <xdr:cNvSpPr/>
      </xdr:nvSpPr>
      <xdr:spPr>
        <a:xfrm>
          <a:off x="16129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xdr:rowOff>
    </xdr:from>
    <xdr:ext cx="736600" cy="259045"/>
    <xdr:sp macro="" textlink="">
      <xdr:nvSpPr>
        <xdr:cNvPr id="341" name="テキスト ボックス 340"/>
        <xdr:cNvSpPr txBox="1"/>
      </xdr:nvSpPr>
      <xdr:spPr>
        <a:xfrm>
          <a:off x="15798800"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33338</xdr:rowOff>
    </xdr:from>
    <xdr:to>
      <xdr:col>22</xdr:col>
      <xdr:colOff>254000</xdr:colOff>
      <xdr:row>63</xdr:row>
      <xdr:rowOff>134938</xdr:rowOff>
    </xdr:to>
    <xdr:sp macro="" textlink="">
      <xdr:nvSpPr>
        <xdr:cNvPr id="342" name="円/楕円 341"/>
        <xdr:cNvSpPr/>
      </xdr:nvSpPr>
      <xdr:spPr>
        <a:xfrm>
          <a:off x="15240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119715</xdr:rowOff>
    </xdr:from>
    <xdr:ext cx="762000" cy="259045"/>
    <xdr:sp macro="" textlink="">
      <xdr:nvSpPr>
        <xdr:cNvPr id="343" name="テキスト ボックス 342"/>
        <xdr:cNvSpPr txBox="1"/>
      </xdr:nvSpPr>
      <xdr:spPr>
        <a:xfrm>
          <a:off x="14909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4" name="円/楕円 343"/>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5" name="テキスト ボックス 344"/>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46" name="円/楕円 345"/>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47" name="テキスト ボックス 346"/>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市役所</a:t>
          </a:r>
          <a:r>
            <a:rPr kumimoji="1" lang="ja-JP" altLang="en-US" sz="1300">
              <a:solidFill>
                <a:sysClr val="windowText" lastClr="000000"/>
              </a:solidFill>
              <a:latin typeface="ＭＳ Ｐゴシック"/>
            </a:rPr>
            <a:t>新庁舎の元金償還が始まったこと等により昨年度より</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増加し、類似団体平均を上回るに至った。未だ岩手県平均よりは低い状況であるので、交付税算入率の高い起債を厳選しながら、当該比率を注視し発行額を見極めるとともに、公債費負担の軽減に向けた取り組みを継続し、健全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43</xdr:row>
      <xdr:rowOff>3326</xdr:rowOff>
    </xdr:to>
    <xdr:cxnSp macro="">
      <xdr:nvCxnSpPr>
        <xdr:cNvPr id="383" name="直線コネクタ 382"/>
        <xdr:cNvCxnSpPr/>
      </xdr:nvCxnSpPr>
      <xdr:spPr>
        <a:xfrm>
          <a:off x="16179800" y="72607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59872</xdr:rowOff>
    </xdr:from>
    <xdr:to>
      <xdr:col>23</xdr:col>
      <xdr:colOff>406400</xdr:colOff>
      <xdr:row>42</xdr:row>
      <xdr:rowOff>105833</xdr:rowOff>
    </xdr:to>
    <xdr:cxnSp macro="">
      <xdr:nvCxnSpPr>
        <xdr:cNvPr id="386" name="直線コネクタ 385"/>
        <xdr:cNvCxnSpPr/>
      </xdr:nvCxnSpPr>
      <xdr:spPr>
        <a:xfrm flipV="1">
          <a:off x="15290800" y="72607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72269</xdr:rowOff>
    </xdr:to>
    <xdr:cxnSp macro="">
      <xdr:nvCxnSpPr>
        <xdr:cNvPr id="389" name="直線コネクタ 388"/>
        <xdr:cNvCxnSpPr/>
      </xdr:nvCxnSpPr>
      <xdr:spPr>
        <a:xfrm flipV="1">
          <a:off x="14401800" y="73067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72269</xdr:rowOff>
    </xdr:from>
    <xdr:to>
      <xdr:col>21</xdr:col>
      <xdr:colOff>0</xdr:colOff>
      <xdr:row>43</xdr:row>
      <xdr:rowOff>152702</xdr:rowOff>
    </xdr:to>
    <xdr:cxnSp macro="">
      <xdr:nvCxnSpPr>
        <xdr:cNvPr id="392" name="直線コネクタ 391"/>
        <xdr:cNvCxnSpPr/>
      </xdr:nvCxnSpPr>
      <xdr:spPr>
        <a:xfrm flipV="1">
          <a:off x="13512800" y="74446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394" name="テキスト ボックス 393"/>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123976</xdr:rowOff>
    </xdr:from>
    <xdr:to>
      <xdr:col>24</xdr:col>
      <xdr:colOff>609600</xdr:colOff>
      <xdr:row>43</xdr:row>
      <xdr:rowOff>54126</xdr:rowOff>
    </xdr:to>
    <xdr:sp macro="" textlink="">
      <xdr:nvSpPr>
        <xdr:cNvPr id="402" name="円/楕円 401"/>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96053</xdr:rowOff>
    </xdr:from>
    <xdr:ext cx="762000" cy="259045"/>
    <xdr:sp macro="" textlink="">
      <xdr:nvSpPr>
        <xdr:cNvPr id="403" name="公債費負担の状況該当値テキスト"/>
        <xdr:cNvSpPr txBox="1"/>
      </xdr:nvSpPr>
      <xdr:spPr>
        <a:xfrm>
          <a:off x="17106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9072</xdr:rowOff>
    </xdr:from>
    <xdr:to>
      <xdr:col>23</xdr:col>
      <xdr:colOff>457200</xdr:colOff>
      <xdr:row>42</xdr:row>
      <xdr:rowOff>110672</xdr:rowOff>
    </xdr:to>
    <xdr:sp macro="" textlink="">
      <xdr:nvSpPr>
        <xdr:cNvPr id="404" name="円/楕円 403"/>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95449</xdr:rowOff>
    </xdr:from>
    <xdr:ext cx="736600" cy="259045"/>
    <xdr:sp macro="" textlink="">
      <xdr:nvSpPr>
        <xdr:cNvPr id="405" name="テキスト ボックス 404"/>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166810</xdr:rowOff>
    </xdr:from>
    <xdr:ext cx="762000" cy="259045"/>
    <xdr:sp macro="" textlink="">
      <xdr:nvSpPr>
        <xdr:cNvPr id="407" name="テキスト ボックス 406"/>
        <xdr:cNvSpPr txBox="1"/>
      </xdr:nvSpPr>
      <xdr:spPr>
        <a:xfrm>
          <a:off x="14909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21469</xdr:rowOff>
    </xdr:from>
    <xdr:to>
      <xdr:col>21</xdr:col>
      <xdr:colOff>50800</xdr:colOff>
      <xdr:row>43</xdr:row>
      <xdr:rowOff>123069</xdr:rowOff>
    </xdr:to>
    <xdr:sp macro="" textlink="">
      <xdr:nvSpPr>
        <xdr:cNvPr id="408" name="円/楕円 407"/>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409" name="テキスト ボックス 408"/>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0" name="円/楕円 409"/>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42229</xdr:rowOff>
    </xdr:from>
    <xdr:ext cx="762000" cy="259045"/>
    <xdr:sp macro="" textlink="">
      <xdr:nvSpPr>
        <xdr:cNvPr id="411" name="テキスト ボックス 410"/>
        <xdr:cNvSpPr txBox="1"/>
      </xdr:nvSpPr>
      <xdr:spPr>
        <a:xfrm>
          <a:off x="13131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a:t>
          </a:r>
          <a:r>
            <a:rPr kumimoji="1" lang="en-US" altLang="ja-JP" sz="1300">
              <a:solidFill>
                <a:sysClr val="windowText" lastClr="000000"/>
              </a:solidFill>
              <a:latin typeface="ＭＳ Ｐゴシック"/>
            </a:rPr>
            <a:t>13.8</a:t>
          </a:r>
          <a:r>
            <a:rPr kumimoji="1" lang="ja-JP" altLang="en-US" sz="1300">
              <a:solidFill>
                <a:sysClr val="windowText" lastClr="000000"/>
              </a:solidFill>
              <a:latin typeface="ＭＳ Ｐゴシック"/>
            </a:rPr>
            <a:t>ポイント下回っている。主な要因としては平成</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年度から実施した補償金免除繰上償還やプライマリーバランスの黒字維持による地方債現在高の減、普通交付税の増額に伴う標準財政規模の増及び財政調整基金や減債基金の積み立てによる充当可能基金の増額等が挙げられる。今後も公債費等義務的経費の削減を中心とし、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5"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6" name="フローチャート : 判断 445"/>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28279</xdr:rowOff>
    </xdr:from>
    <xdr:to>
      <xdr:col>22</xdr:col>
      <xdr:colOff>203200</xdr:colOff>
      <xdr:row>14</xdr:row>
      <xdr:rowOff>49191</xdr:rowOff>
    </xdr:to>
    <xdr:cxnSp macro="">
      <xdr:nvCxnSpPr>
        <xdr:cNvPr id="447" name="直線コネクタ 446"/>
        <xdr:cNvCxnSpPr/>
      </xdr:nvCxnSpPr>
      <xdr:spPr>
        <a:xfrm flipV="1">
          <a:off x="14401800" y="242857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8" name="フローチャート : 判断 447"/>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9" name="テキスト ボックス 448"/>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35518</xdr:rowOff>
    </xdr:from>
    <xdr:to>
      <xdr:col>21</xdr:col>
      <xdr:colOff>0</xdr:colOff>
      <xdr:row>14</xdr:row>
      <xdr:rowOff>49191</xdr:rowOff>
    </xdr:to>
    <xdr:cxnSp macro="">
      <xdr:nvCxnSpPr>
        <xdr:cNvPr id="450" name="直線コネクタ 449"/>
        <xdr:cNvCxnSpPr/>
      </xdr:nvCxnSpPr>
      <xdr:spPr>
        <a:xfrm>
          <a:off x="13512800" y="243581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1" name="フローチャート : 判断 450"/>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2" name="テキスト ボックス 451"/>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4" name="テキスト ボックス 453"/>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6" name="テキスト ボックス 455"/>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142494</xdr:rowOff>
    </xdr:from>
    <xdr:to>
      <xdr:col>24</xdr:col>
      <xdr:colOff>609600</xdr:colOff>
      <xdr:row>14</xdr:row>
      <xdr:rowOff>72644</xdr:rowOff>
    </xdr:to>
    <xdr:sp macro="" textlink="">
      <xdr:nvSpPr>
        <xdr:cNvPr id="462" name="円/楕円 461"/>
        <xdr:cNvSpPr/>
      </xdr:nvSpPr>
      <xdr:spPr>
        <a:xfrm>
          <a:off x="16967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63771</xdr:rowOff>
    </xdr:from>
    <xdr:ext cx="762000" cy="259045"/>
    <xdr:sp macro="" textlink="">
      <xdr:nvSpPr>
        <xdr:cNvPr id="463" name="将来負担の状況該当値テキスト"/>
        <xdr:cNvSpPr txBox="1"/>
      </xdr:nvSpPr>
      <xdr:spPr>
        <a:xfrm>
          <a:off x="171069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148929</xdr:rowOff>
    </xdr:from>
    <xdr:to>
      <xdr:col>22</xdr:col>
      <xdr:colOff>254000</xdr:colOff>
      <xdr:row>14</xdr:row>
      <xdr:rowOff>79079</xdr:rowOff>
    </xdr:to>
    <xdr:sp macro="" textlink="">
      <xdr:nvSpPr>
        <xdr:cNvPr id="464" name="円/楕円 463"/>
        <xdr:cNvSpPr/>
      </xdr:nvSpPr>
      <xdr:spPr>
        <a:xfrm>
          <a:off x="152400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89256</xdr:rowOff>
    </xdr:from>
    <xdr:ext cx="762000" cy="259045"/>
    <xdr:sp macro="" textlink="">
      <xdr:nvSpPr>
        <xdr:cNvPr id="465" name="テキスト ボックス 464"/>
        <xdr:cNvSpPr txBox="1"/>
      </xdr:nvSpPr>
      <xdr:spPr>
        <a:xfrm>
          <a:off x="14909800" y="214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169841</xdr:rowOff>
    </xdr:from>
    <xdr:to>
      <xdr:col>21</xdr:col>
      <xdr:colOff>50800</xdr:colOff>
      <xdr:row>14</xdr:row>
      <xdr:rowOff>99991</xdr:rowOff>
    </xdr:to>
    <xdr:sp macro="" textlink="">
      <xdr:nvSpPr>
        <xdr:cNvPr id="466" name="円/楕円 465"/>
        <xdr:cNvSpPr/>
      </xdr:nvSpPr>
      <xdr:spPr>
        <a:xfrm>
          <a:off x="14351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110168</xdr:rowOff>
    </xdr:from>
    <xdr:ext cx="762000" cy="259045"/>
    <xdr:sp macro="" textlink="">
      <xdr:nvSpPr>
        <xdr:cNvPr id="467" name="テキスト ボックス 466"/>
        <xdr:cNvSpPr txBox="1"/>
      </xdr:nvSpPr>
      <xdr:spPr>
        <a:xfrm>
          <a:off x="14020800" y="21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156168</xdr:rowOff>
    </xdr:from>
    <xdr:to>
      <xdr:col>19</xdr:col>
      <xdr:colOff>533400</xdr:colOff>
      <xdr:row>14</xdr:row>
      <xdr:rowOff>86318</xdr:rowOff>
    </xdr:to>
    <xdr:sp macro="" textlink="">
      <xdr:nvSpPr>
        <xdr:cNvPr id="468" name="円/楕円 467"/>
        <xdr:cNvSpPr/>
      </xdr:nvSpPr>
      <xdr:spPr>
        <a:xfrm>
          <a:off x="13462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96495</xdr:rowOff>
    </xdr:from>
    <xdr:ext cx="762000" cy="259045"/>
    <xdr:sp macro="" textlink="">
      <xdr:nvSpPr>
        <xdr:cNvPr id="469" name="テキスト ボックス 468"/>
        <xdr:cNvSpPr txBox="1"/>
      </xdr:nvSpPr>
      <xdr:spPr>
        <a:xfrm>
          <a:off x="13131800" y="215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人件費に係る経常収支比率は、</a:t>
          </a:r>
          <a:r>
            <a:rPr kumimoji="1" lang="en-US" altLang="ja-JP" sz="1300">
              <a:solidFill>
                <a:sysClr val="windowText" lastClr="000000"/>
              </a:solidFill>
              <a:latin typeface="ＭＳ Ｐゴシック"/>
            </a:rPr>
            <a:t>19.7</a:t>
          </a:r>
          <a:r>
            <a:rPr kumimoji="1" lang="ja-JP" altLang="en-US" sz="1300">
              <a:solidFill>
                <a:sysClr val="windowText" lastClr="000000"/>
              </a:solidFill>
              <a:latin typeface="ＭＳ Ｐゴシック"/>
            </a:rPr>
            <a:t>％と前年度と同じ比率となっているが、類似団体より低くなっている。これは、新規採用の抑制による職員数の減や消防業務、し尿処理業務、介護保険業務などを一部事務組合で行っていること、指定管理者制度の導入などによる物件費へのシフト、保育所の民営化が主な要因である。今後も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124278</xdr:rowOff>
    </xdr:from>
    <xdr:to>
      <xdr:col>7</xdr:col>
      <xdr:colOff>15875</xdr:colOff>
      <xdr:row>33</xdr:row>
      <xdr:rowOff>124278</xdr:rowOff>
    </xdr:to>
    <xdr:cxnSp macro="">
      <xdr:nvCxnSpPr>
        <xdr:cNvPr id="68" name="直線コネクタ 67"/>
        <xdr:cNvCxnSpPr/>
      </xdr:nvCxnSpPr>
      <xdr:spPr>
        <a:xfrm>
          <a:off x="3987800" y="5782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124278</xdr:rowOff>
    </xdr:from>
    <xdr:to>
      <xdr:col>5</xdr:col>
      <xdr:colOff>549275</xdr:colOff>
      <xdr:row>33</xdr:row>
      <xdr:rowOff>124278</xdr:rowOff>
    </xdr:to>
    <xdr:cxnSp macro="">
      <xdr:nvCxnSpPr>
        <xdr:cNvPr id="71" name="直線コネクタ 70"/>
        <xdr:cNvCxnSpPr/>
      </xdr:nvCxnSpPr>
      <xdr:spPr>
        <a:xfrm>
          <a:off x="3098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124278</xdr:rowOff>
    </xdr:from>
    <xdr:to>
      <xdr:col>4</xdr:col>
      <xdr:colOff>346075</xdr:colOff>
      <xdr:row>33</xdr:row>
      <xdr:rowOff>167822</xdr:rowOff>
    </xdr:to>
    <xdr:cxnSp macro="">
      <xdr:nvCxnSpPr>
        <xdr:cNvPr id="74" name="直線コネクタ 73"/>
        <xdr:cNvCxnSpPr/>
      </xdr:nvCxnSpPr>
      <xdr:spPr>
        <a:xfrm flipV="1">
          <a:off x="2209800" y="578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167822</xdr:rowOff>
    </xdr:from>
    <xdr:to>
      <xdr:col>3</xdr:col>
      <xdr:colOff>142875</xdr:colOff>
      <xdr:row>34</xdr:row>
      <xdr:rowOff>116114</xdr:rowOff>
    </xdr:to>
    <xdr:cxnSp macro="">
      <xdr:nvCxnSpPr>
        <xdr:cNvPr id="77" name="直線コネクタ 76"/>
        <xdr:cNvCxnSpPr/>
      </xdr:nvCxnSpPr>
      <xdr:spPr>
        <a:xfrm flipV="1">
          <a:off x="1320800" y="58256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73478</xdr:rowOff>
    </xdr:from>
    <xdr:to>
      <xdr:col>7</xdr:col>
      <xdr:colOff>66675</xdr:colOff>
      <xdr:row>34</xdr:row>
      <xdr:rowOff>3628</xdr:rowOff>
    </xdr:to>
    <xdr:sp macro="" textlink="">
      <xdr:nvSpPr>
        <xdr:cNvPr id="87" name="円/楕円 86"/>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90005</xdr:rowOff>
    </xdr:from>
    <xdr:ext cx="762000" cy="259045"/>
    <xdr:sp macro="" textlink="">
      <xdr:nvSpPr>
        <xdr:cNvPr id="88" name="人件費該当値テキスト"/>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73478</xdr:rowOff>
    </xdr:from>
    <xdr:to>
      <xdr:col>5</xdr:col>
      <xdr:colOff>600075</xdr:colOff>
      <xdr:row>34</xdr:row>
      <xdr:rowOff>3628</xdr:rowOff>
    </xdr:to>
    <xdr:sp macro="" textlink="">
      <xdr:nvSpPr>
        <xdr:cNvPr id="89" name="円/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73478</xdr:rowOff>
    </xdr:from>
    <xdr:to>
      <xdr:col>4</xdr:col>
      <xdr:colOff>396875</xdr:colOff>
      <xdr:row>34</xdr:row>
      <xdr:rowOff>3628</xdr:rowOff>
    </xdr:to>
    <xdr:sp macro="" textlink="">
      <xdr:nvSpPr>
        <xdr:cNvPr id="91" name="円/楕円 90"/>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13805</xdr:rowOff>
    </xdr:from>
    <xdr:ext cx="762000" cy="259045"/>
    <xdr:sp macro="" textlink="">
      <xdr:nvSpPr>
        <xdr:cNvPr id="92" name="テキスト ボックス 91"/>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117022</xdr:rowOff>
    </xdr:from>
    <xdr:to>
      <xdr:col>3</xdr:col>
      <xdr:colOff>193675</xdr:colOff>
      <xdr:row>34</xdr:row>
      <xdr:rowOff>47172</xdr:rowOff>
    </xdr:to>
    <xdr:sp macro="" textlink="">
      <xdr:nvSpPr>
        <xdr:cNvPr id="93" name="円/楕円 92"/>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57349</xdr:rowOff>
    </xdr:from>
    <xdr:ext cx="762000" cy="259045"/>
    <xdr:sp macro="" textlink="">
      <xdr:nvSpPr>
        <xdr:cNvPr id="94" name="テキスト ボックス 93"/>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65314</xdr:rowOff>
    </xdr:from>
    <xdr:to>
      <xdr:col>1</xdr:col>
      <xdr:colOff>676275</xdr:colOff>
      <xdr:row>34</xdr:row>
      <xdr:rowOff>166914</xdr:rowOff>
    </xdr:to>
    <xdr:sp macro="" textlink="">
      <xdr:nvSpPr>
        <xdr:cNvPr id="95" name="円/楕円 94"/>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5641</xdr:rowOff>
    </xdr:from>
    <xdr:ext cx="762000" cy="259045"/>
    <xdr:sp macro="" textlink="">
      <xdr:nvSpPr>
        <xdr:cNvPr id="96" name="テキスト ボックス 95"/>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物件費の経常収支比率は、前年度より</a:t>
          </a:r>
          <a:r>
            <a:rPr kumimoji="1" lang="en-US" altLang="ja-JP" sz="1300">
              <a:solidFill>
                <a:sysClr val="windowText" lastClr="000000"/>
              </a:solidFill>
              <a:effectLst/>
              <a:latin typeface="+mn-ea"/>
              <a:ea typeface="+mn-ea"/>
              <a:cs typeface="+mn-cs"/>
            </a:rPr>
            <a:t>0.3</a:t>
          </a:r>
          <a:r>
            <a:rPr kumimoji="1" lang="ja-JP" altLang="ja-JP" sz="1300">
              <a:solidFill>
                <a:sysClr val="windowText" lastClr="000000"/>
              </a:solidFill>
              <a:effectLst/>
              <a:latin typeface="+mn-ea"/>
              <a:ea typeface="+mn-ea"/>
              <a:cs typeface="+mn-cs"/>
            </a:rPr>
            <a:t>ポイントの減となったものの、類似団体平均に比べ</a:t>
          </a:r>
          <a:r>
            <a:rPr kumimoji="1" lang="en-US" altLang="ja-JP" sz="1300">
              <a:solidFill>
                <a:sysClr val="windowText" lastClr="000000"/>
              </a:solidFill>
              <a:effectLst/>
              <a:latin typeface="+mn-ea"/>
              <a:ea typeface="+mn-ea"/>
              <a:cs typeface="+mn-cs"/>
            </a:rPr>
            <a:t>0.8</a:t>
          </a:r>
          <a:r>
            <a:rPr kumimoji="1" lang="ja-JP" altLang="ja-JP" sz="1300">
              <a:solidFill>
                <a:sysClr val="windowText" lastClr="000000"/>
              </a:solidFill>
              <a:effectLst/>
              <a:latin typeface="+mn-ea"/>
              <a:ea typeface="+mn-ea"/>
              <a:cs typeface="+mn-cs"/>
            </a:rPr>
            <a:t>ポイント高かった。これは業務の民間委託化や指定管理者制度の導入による、職員人件費等から委託料へのシフトが起きているためでり、物件費が上昇しているのに対し、人件費が低下傾向にあるという比率の推移にも表れているが、今後も事業の見直しにより経常経費の削減に努める。</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165100</xdr:rowOff>
    </xdr:to>
    <xdr:cxnSp macro="">
      <xdr:nvCxnSpPr>
        <xdr:cNvPr id="129" name="直線コネクタ 128"/>
        <xdr:cNvCxnSpPr/>
      </xdr:nvCxnSpPr>
      <xdr:spPr>
        <a:xfrm flipV="1">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120650</xdr:rowOff>
    </xdr:to>
    <xdr:cxnSp macro="">
      <xdr:nvCxnSpPr>
        <xdr:cNvPr id="132" name="直線コネクタ 131"/>
        <xdr:cNvCxnSpPr/>
      </xdr:nvCxnSpPr>
      <xdr:spPr>
        <a:xfrm flipV="1">
          <a:off x="14782800" y="3251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120650</xdr:rowOff>
    </xdr:to>
    <xdr:cxnSp macro="">
      <xdr:nvCxnSpPr>
        <xdr:cNvPr id="135" name="直線コネクタ 134"/>
        <xdr:cNvCxnSpPr/>
      </xdr:nvCxnSpPr>
      <xdr:spPr>
        <a:xfrm>
          <a:off x="13893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19</xdr:row>
      <xdr:rowOff>107950</xdr:rowOff>
    </xdr:to>
    <xdr:cxnSp macro="">
      <xdr:nvCxnSpPr>
        <xdr:cNvPr id="138" name="直線コネクタ 137"/>
        <xdr:cNvCxnSpPr/>
      </xdr:nvCxnSpPr>
      <xdr:spPr>
        <a:xfrm>
          <a:off x="13004800" y="3149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8" name="円/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50" name="円/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51" name="テキスト ボックス 150"/>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69850</xdr:rowOff>
    </xdr:from>
    <xdr:to>
      <xdr:col>21</xdr:col>
      <xdr:colOff>412750</xdr:colOff>
      <xdr:row>20</xdr:row>
      <xdr:rowOff>0</xdr:rowOff>
    </xdr:to>
    <xdr:sp macro="" textlink="">
      <xdr:nvSpPr>
        <xdr:cNvPr id="152" name="円/楕円 151"/>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156227</xdr:rowOff>
    </xdr:from>
    <xdr:ext cx="762000" cy="259045"/>
    <xdr:sp macro="" textlink="">
      <xdr:nvSpPr>
        <xdr:cNvPr id="153" name="テキスト ボックス 152"/>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4" name="円/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6" name="円/楕円 155"/>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7" name="テキスト ボックス 156"/>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扶助費に係る経常収支比率は、前年度より</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ポイント増加しているものの、類似団体平均を下回っている。しかし、年々その比率が高まる傾向にある。審査の適正化や各種市単独事業の総点検を行うなどして上昇傾向を抑制するよう努める。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90" name="直線コネクタ 189"/>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93" name="直線コネクタ 192"/>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107950</xdr:rowOff>
    </xdr:to>
    <xdr:cxnSp macro="">
      <xdr:nvCxnSpPr>
        <xdr:cNvPr id="196" name="直線コネクタ 195"/>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9" name="直線コネクタ 198"/>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9" name="円/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その他に係る経常収支比率は、前年度より</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ポイント上回っている。公営企業会計や国民健康保険事業会計への繰出金を抑制しているが、各種事業の経費節減や受益者負担の原則に基づいた使用料等の見直しを踏まえて、更に適正化を図る。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98425</xdr:rowOff>
    </xdr:from>
    <xdr:to>
      <xdr:col>24</xdr:col>
      <xdr:colOff>31750</xdr:colOff>
      <xdr:row>57</xdr:row>
      <xdr:rowOff>3175</xdr:rowOff>
    </xdr:to>
    <xdr:cxnSp macro="">
      <xdr:nvCxnSpPr>
        <xdr:cNvPr id="255" name="直線コネクタ 254"/>
        <xdr:cNvCxnSpPr/>
      </xdr:nvCxnSpPr>
      <xdr:spPr>
        <a:xfrm>
          <a:off x="15671800" y="96996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98425</xdr:rowOff>
    </xdr:from>
    <xdr:to>
      <xdr:col>22</xdr:col>
      <xdr:colOff>565150</xdr:colOff>
      <xdr:row>57</xdr:row>
      <xdr:rowOff>3175</xdr:rowOff>
    </xdr:to>
    <xdr:cxnSp macro="">
      <xdr:nvCxnSpPr>
        <xdr:cNvPr id="258" name="直線コネクタ 257"/>
        <xdr:cNvCxnSpPr/>
      </xdr:nvCxnSpPr>
      <xdr:spPr>
        <a:xfrm flipV="1">
          <a:off x="14782800" y="9699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xdr:rowOff>
    </xdr:from>
    <xdr:to>
      <xdr:col>21</xdr:col>
      <xdr:colOff>361950</xdr:colOff>
      <xdr:row>57</xdr:row>
      <xdr:rowOff>12700</xdr:rowOff>
    </xdr:to>
    <xdr:cxnSp macro="">
      <xdr:nvCxnSpPr>
        <xdr:cNvPr id="261" name="直線コネクタ 260"/>
        <xdr:cNvCxnSpPr/>
      </xdr:nvCxnSpPr>
      <xdr:spPr>
        <a:xfrm flipV="1">
          <a:off x="13893800" y="9775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31750</xdr:rowOff>
    </xdr:from>
    <xdr:to>
      <xdr:col>20</xdr:col>
      <xdr:colOff>158750</xdr:colOff>
      <xdr:row>57</xdr:row>
      <xdr:rowOff>12700</xdr:rowOff>
    </xdr:to>
    <xdr:cxnSp macro="">
      <xdr:nvCxnSpPr>
        <xdr:cNvPr id="264" name="直線コネクタ 263"/>
        <xdr:cNvCxnSpPr/>
      </xdr:nvCxnSpPr>
      <xdr:spPr>
        <a:xfrm>
          <a:off x="13004800" y="963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74" name="円/楕円 273"/>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95902</xdr:rowOff>
    </xdr:from>
    <xdr:ext cx="762000" cy="259045"/>
    <xdr:sp macro="" textlink="">
      <xdr:nvSpPr>
        <xdr:cNvPr id="275"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47625</xdr:rowOff>
    </xdr:from>
    <xdr:to>
      <xdr:col>22</xdr:col>
      <xdr:colOff>615950</xdr:colOff>
      <xdr:row>56</xdr:row>
      <xdr:rowOff>149225</xdr:rowOff>
    </xdr:to>
    <xdr:sp macro="" textlink="">
      <xdr:nvSpPr>
        <xdr:cNvPr id="276" name="円/楕円 275"/>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159402</xdr:rowOff>
    </xdr:from>
    <xdr:ext cx="736600" cy="259045"/>
    <xdr:sp macro="" textlink="">
      <xdr:nvSpPr>
        <xdr:cNvPr id="277" name="テキスト ボックス 276"/>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123825</xdr:rowOff>
    </xdr:from>
    <xdr:to>
      <xdr:col>21</xdr:col>
      <xdr:colOff>412750</xdr:colOff>
      <xdr:row>57</xdr:row>
      <xdr:rowOff>53975</xdr:rowOff>
    </xdr:to>
    <xdr:sp macro="" textlink="">
      <xdr:nvSpPr>
        <xdr:cNvPr id="278" name="円/楕円 277"/>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64152</xdr:rowOff>
    </xdr:from>
    <xdr:ext cx="762000" cy="259045"/>
    <xdr:sp macro="" textlink="">
      <xdr:nvSpPr>
        <xdr:cNvPr id="279" name="テキスト ボックス 278"/>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80" name="円/楕円 279"/>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81" name="テキスト ボックス 280"/>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152400</xdr:rowOff>
    </xdr:from>
    <xdr:to>
      <xdr:col>19</xdr:col>
      <xdr:colOff>6350</xdr:colOff>
      <xdr:row>56</xdr:row>
      <xdr:rowOff>82550</xdr:rowOff>
    </xdr:to>
    <xdr:sp macro="" textlink="">
      <xdr:nvSpPr>
        <xdr:cNvPr id="282" name="円/楕円 281"/>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92727</xdr:rowOff>
    </xdr:from>
    <xdr:ext cx="762000" cy="259045"/>
    <xdr:sp macro="" textlink="">
      <xdr:nvSpPr>
        <xdr:cNvPr id="283" name="テキスト ボックス 282"/>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補助費等その他に係る経常収支比率が類似団体平均を</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上回っているのは、各種団体への補助金が多額になっているためである。行財政改革への取り組みを通じて、補助金を交付するのが適当な事業を行っているのかなどについて明確な基準を設けると共に、終期を定めるなど補助金の適正化を図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122428</xdr:rowOff>
    </xdr:to>
    <xdr:cxnSp macro="">
      <xdr:nvCxnSpPr>
        <xdr:cNvPr id="313" name="直線コネクタ 312"/>
        <xdr:cNvCxnSpPr/>
      </xdr:nvCxnSpPr>
      <xdr:spPr>
        <a:xfrm>
          <a:off x="15671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122428</xdr:rowOff>
    </xdr:to>
    <xdr:cxnSp macro="">
      <xdr:nvCxnSpPr>
        <xdr:cNvPr id="316" name="直線コネクタ 315"/>
        <xdr:cNvCxnSpPr/>
      </xdr:nvCxnSpPr>
      <xdr:spPr>
        <a:xfrm>
          <a:off x="14782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94996</xdr:rowOff>
    </xdr:to>
    <xdr:cxnSp macro="">
      <xdr:nvCxnSpPr>
        <xdr:cNvPr id="319" name="直線コネクタ 318"/>
        <xdr:cNvCxnSpPr/>
      </xdr:nvCxnSpPr>
      <xdr:spPr>
        <a:xfrm>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131572</xdr:rowOff>
    </xdr:to>
    <xdr:cxnSp macro="">
      <xdr:nvCxnSpPr>
        <xdr:cNvPr id="322" name="直線コネクタ 321"/>
        <xdr:cNvCxnSpPr/>
      </xdr:nvCxnSpPr>
      <xdr:spPr>
        <a:xfrm flipV="1">
          <a:off x="13004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32" name="円/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3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4" name="円/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5" name="テキスト ボックス 33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6" name="円/楕円 33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7" name="テキスト ボックス 33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8" name="円/楕円 33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9" name="テキスト ボックス 338"/>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40" name="円/楕円 33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41" name="テキスト ボックス 34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公債費に係る経常収支比率は、新庁舎建設事業等に伴う公債費の上昇により、前年度より</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ポイント増加しており、今後も増加が見込まれる。起債対象事業の厳選に努め、実質公債費比率や将来負担比率の値に注視しながら公債費の削減に努める。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74422</xdr:rowOff>
    </xdr:to>
    <xdr:cxnSp macro="">
      <xdr:nvCxnSpPr>
        <xdr:cNvPr id="371" name="直線コネクタ 370"/>
        <xdr:cNvCxnSpPr/>
      </xdr:nvCxnSpPr>
      <xdr:spPr>
        <a:xfrm>
          <a:off x="3987800" y="13527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154432</xdr:rowOff>
    </xdr:to>
    <xdr:cxnSp macro="">
      <xdr:nvCxnSpPr>
        <xdr:cNvPr id="374" name="直線コネクタ 373"/>
        <xdr:cNvCxnSpPr/>
      </xdr:nvCxnSpPr>
      <xdr:spPr>
        <a:xfrm>
          <a:off x="3098800" y="13472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99568</xdr:rowOff>
    </xdr:to>
    <xdr:cxnSp macro="">
      <xdr:nvCxnSpPr>
        <xdr:cNvPr id="377" name="直線コネクタ 376"/>
        <xdr:cNvCxnSpPr/>
      </xdr:nvCxnSpPr>
      <xdr:spPr>
        <a:xfrm>
          <a:off x="2209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108713</xdr:rowOff>
    </xdr:to>
    <xdr:cxnSp macro="">
      <xdr:nvCxnSpPr>
        <xdr:cNvPr id="380" name="直線コネクタ 379"/>
        <xdr:cNvCxnSpPr/>
      </xdr:nvCxnSpPr>
      <xdr:spPr>
        <a:xfrm flipV="1">
          <a:off x="1320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90" name="円/楕円 389"/>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103649</xdr:rowOff>
    </xdr:from>
    <xdr:ext cx="762000" cy="259045"/>
    <xdr:sp macro="" textlink="">
      <xdr:nvSpPr>
        <xdr:cNvPr id="391" name="公債費該当値テキスト"/>
        <xdr:cNvSpPr txBox="1"/>
      </xdr:nvSpPr>
      <xdr:spPr>
        <a:xfrm>
          <a:off x="4914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92" name="円/楕円 391"/>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93" name="テキスト ボックス 392"/>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4" name="円/楕円 393"/>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5" name="テキスト ボックス 394"/>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6" name="円/楕円 395"/>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7" name="テキスト ボックス 396"/>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8" name="円/楕円 397"/>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9" name="テキスト ボックス 398"/>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公債費以外の経常収支比率は、類似団体平均を</a:t>
          </a:r>
          <a:r>
            <a:rPr kumimoji="1" lang="en-US" altLang="ja-JP" sz="1300">
              <a:solidFill>
                <a:sysClr val="windowText" lastClr="000000"/>
              </a:solidFill>
              <a:latin typeface="ＭＳ Ｐゴシック"/>
            </a:rPr>
            <a:t>4.4</a:t>
          </a:r>
          <a:r>
            <a:rPr kumimoji="1" lang="ja-JP" altLang="en-US" sz="1300">
              <a:solidFill>
                <a:sysClr val="windowText" lastClr="000000"/>
              </a:solidFill>
              <a:latin typeface="ＭＳ Ｐゴシック"/>
            </a:rPr>
            <a:t>ポイント下回っている。今後も事業の見直しにより経常経費の削減に努める。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144145</xdr:rowOff>
    </xdr:from>
    <xdr:to>
      <xdr:col>24</xdr:col>
      <xdr:colOff>31750</xdr:colOff>
      <xdr:row>76</xdr:row>
      <xdr:rowOff>12700</xdr:rowOff>
    </xdr:to>
    <xdr:cxnSp macro="">
      <xdr:nvCxnSpPr>
        <xdr:cNvPr id="428" name="直線コネクタ 427"/>
        <xdr:cNvCxnSpPr/>
      </xdr:nvCxnSpPr>
      <xdr:spPr>
        <a:xfrm>
          <a:off x="15671800" y="130028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144145</xdr:rowOff>
    </xdr:from>
    <xdr:to>
      <xdr:col>22</xdr:col>
      <xdr:colOff>565150</xdr:colOff>
      <xdr:row>76</xdr:row>
      <xdr:rowOff>35561</xdr:rowOff>
    </xdr:to>
    <xdr:cxnSp macro="">
      <xdr:nvCxnSpPr>
        <xdr:cNvPr id="431" name="直線コネクタ 430"/>
        <xdr:cNvCxnSpPr/>
      </xdr:nvCxnSpPr>
      <xdr:spPr>
        <a:xfrm flipV="1">
          <a:off x="14782800" y="130028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35561</xdr:rowOff>
    </xdr:to>
    <xdr:cxnSp macro="">
      <xdr:nvCxnSpPr>
        <xdr:cNvPr id="434" name="直線コネクタ 433"/>
        <xdr:cNvCxnSpPr/>
      </xdr:nvCxnSpPr>
      <xdr:spPr>
        <a:xfrm>
          <a:off x="13893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24130</xdr:rowOff>
    </xdr:to>
    <xdr:cxnSp macro="">
      <xdr:nvCxnSpPr>
        <xdr:cNvPr id="437" name="直線コネクタ 436"/>
        <xdr:cNvCxnSpPr/>
      </xdr:nvCxnSpPr>
      <xdr:spPr>
        <a:xfrm>
          <a:off x="13004800" y="12974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93345</xdr:rowOff>
    </xdr:from>
    <xdr:to>
      <xdr:col>22</xdr:col>
      <xdr:colOff>615950</xdr:colOff>
      <xdr:row>76</xdr:row>
      <xdr:rowOff>23495</xdr:rowOff>
    </xdr:to>
    <xdr:sp macro="" textlink="">
      <xdr:nvSpPr>
        <xdr:cNvPr id="449" name="円/楕円 448"/>
        <xdr:cNvSpPr/>
      </xdr:nvSpPr>
      <xdr:spPr>
        <a:xfrm>
          <a:off x="15621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33672</xdr:rowOff>
    </xdr:from>
    <xdr:ext cx="736600" cy="259045"/>
    <xdr:sp macro="" textlink="">
      <xdr:nvSpPr>
        <xdr:cNvPr id="450" name="テキスト ボックス 449"/>
        <xdr:cNvSpPr txBox="1"/>
      </xdr:nvSpPr>
      <xdr:spPr>
        <a:xfrm>
          <a:off x="15290800" y="1272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53" name="円/楕円 452"/>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85107</xdr:rowOff>
    </xdr:from>
    <xdr:ext cx="762000" cy="259045"/>
    <xdr:sp macro="" textlink="">
      <xdr:nvSpPr>
        <xdr:cNvPr id="454" name="テキスト ボックス 453"/>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5" name="円/楕円 454"/>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6" name="テキスト ボックス 455"/>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岩手県八幡平市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138735</xdr:rowOff>
    </xdr:from>
    <xdr:to>
      <xdr:col>4</xdr:col>
      <xdr:colOff>1117600</xdr:colOff>
      <xdr:row>13</xdr:row>
      <xdr:rowOff>46609</xdr:rowOff>
    </xdr:to>
    <xdr:cxnSp macro="">
      <xdr:nvCxnSpPr>
        <xdr:cNvPr id="50" name="直線コネクタ 49"/>
        <xdr:cNvCxnSpPr/>
      </xdr:nvCxnSpPr>
      <xdr:spPr bwMode="auto">
        <a:xfrm flipV="1">
          <a:off x="5003800" y="2243760"/>
          <a:ext cx="647700" cy="7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46609</xdr:rowOff>
    </xdr:from>
    <xdr:to>
      <xdr:col>4</xdr:col>
      <xdr:colOff>469900</xdr:colOff>
      <xdr:row>13</xdr:row>
      <xdr:rowOff>52095</xdr:rowOff>
    </xdr:to>
    <xdr:cxnSp macro="">
      <xdr:nvCxnSpPr>
        <xdr:cNvPr id="53" name="直線コネクタ 52"/>
        <xdr:cNvCxnSpPr/>
      </xdr:nvCxnSpPr>
      <xdr:spPr bwMode="auto">
        <a:xfrm flipV="1">
          <a:off x="4305300" y="2323084"/>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52095</xdr:rowOff>
    </xdr:from>
    <xdr:to>
      <xdr:col>3</xdr:col>
      <xdr:colOff>904875</xdr:colOff>
      <xdr:row>13</xdr:row>
      <xdr:rowOff>92901</xdr:rowOff>
    </xdr:to>
    <xdr:cxnSp macro="">
      <xdr:nvCxnSpPr>
        <xdr:cNvPr id="56" name="直線コネクタ 55"/>
        <xdr:cNvCxnSpPr/>
      </xdr:nvCxnSpPr>
      <xdr:spPr bwMode="auto">
        <a:xfrm flipV="1">
          <a:off x="3606800" y="2328570"/>
          <a:ext cx="698500" cy="4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34436</xdr:rowOff>
    </xdr:from>
    <xdr:to>
      <xdr:col>3</xdr:col>
      <xdr:colOff>206375</xdr:colOff>
      <xdr:row>13</xdr:row>
      <xdr:rowOff>92901</xdr:rowOff>
    </xdr:to>
    <xdr:cxnSp macro="">
      <xdr:nvCxnSpPr>
        <xdr:cNvPr id="59" name="直線コネクタ 58"/>
        <xdr:cNvCxnSpPr/>
      </xdr:nvCxnSpPr>
      <xdr:spPr bwMode="auto">
        <a:xfrm>
          <a:off x="2908300" y="2310911"/>
          <a:ext cx="698500" cy="5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87935</xdr:rowOff>
    </xdr:from>
    <xdr:to>
      <xdr:col>5</xdr:col>
      <xdr:colOff>34925</xdr:colOff>
      <xdr:row>13</xdr:row>
      <xdr:rowOff>18085</xdr:rowOff>
    </xdr:to>
    <xdr:sp macro="" textlink="">
      <xdr:nvSpPr>
        <xdr:cNvPr id="69" name="円/楕円 68"/>
        <xdr:cNvSpPr/>
      </xdr:nvSpPr>
      <xdr:spPr bwMode="auto">
        <a:xfrm>
          <a:off x="5600700" y="219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104462</xdr:rowOff>
    </xdr:from>
    <xdr:ext cx="762000" cy="259045"/>
    <xdr:sp macro="" textlink="">
      <xdr:nvSpPr>
        <xdr:cNvPr id="70" name="人口1人当たり決算額の推移該当値テキスト130"/>
        <xdr:cNvSpPr txBox="1"/>
      </xdr:nvSpPr>
      <xdr:spPr>
        <a:xfrm>
          <a:off x="5740400" y="203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128,884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167259</xdr:rowOff>
    </xdr:from>
    <xdr:to>
      <xdr:col>4</xdr:col>
      <xdr:colOff>520700</xdr:colOff>
      <xdr:row>13</xdr:row>
      <xdr:rowOff>97409</xdr:rowOff>
    </xdr:to>
    <xdr:sp macro="" textlink="">
      <xdr:nvSpPr>
        <xdr:cNvPr id="71" name="円/楕円 70"/>
        <xdr:cNvSpPr/>
      </xdr:nvSpPr>
      <xdr:spPr bwMode="auto">
        <a:xfrm>
          <a:off x="4953000" y="227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107586</xdr:rowOff>
    </xdr:from>
    <xdr:ext cx="736600" cy="259045"/>
    <xdr:sp macro="" textlink="">
      <xdr:nvSpPr>
        <xdr:cNvPr id="72" name="テキスト ボックス 71"/>
        <xdr:cNvSpPr txBox="1"/>
      </xdr:nvSpPr>
      <xdr:spPr>
        <a:xfrm>
          <a:off x="4622800" y="204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124,720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1295</xdr:rowOff>
    </xdr:from>
    <xdr:to>
      <xdr:col>3</xdr:col>
      <xdr:colOff>955675</xdr:colOff>
      <xdr:row>13</xdr:row>
      <xdr:rowOff>102895</xdr:rowOff>
    </xdr:to>
    <xdr:sp macro="" textlink="">
      <xdr:nvSpPr>
        <xdr:cNvPr id="73" name="円/楕円 72"/>
        <xdr:cNvSpPr/>
      </xdr:nvSpPr>
      <xdr:spPr bwMode="auto">
        <a:xfrm>
          <a:off x="4254500" y="227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113072</xdr:rowOff>
    </xdr:from>
    <xdr:ext cx="762000" cy="259045"/>
    <xdr:sp macro="" textlink="">
      <xdr:nvSpPr>
        <xdr:cNvPr id="74" name="テキスト ボックス 73"/>
        <xdr:cNvSpPr txBox="1"/>
      </xdr:nvSpPr>
      <xdr:spPr>
        <a:xfrm>
          <a:off x="3924300" y="204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124,432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42101</xdr:rowOff>
    </xdr:from>
    <xdr:to>
      <xdr:col>3</xdr:col>
      <xdr:colOff>257175</xdr:colOff>
      <xdr:row>13</xdr:row>
      <xdr:rowOff>143701</xdr:rowOff>
    </xdr:to>
    <xdr:sp macro="" textlink="">
      <xdr:nvSpPr>
        <xdr:cNvPr id="75" name="円/楕円 74"/>
        <xdr:cNvSpPr/>
      </xdr:nvSpPr>
      <xdr:spPr bwMode="auto">
        <a:xfrm>
          <a:off x="3556000" y="231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153878</xdr:rowOff>
    </xdr:from>
    <xdr:ext cx="762000" cy="259045"/>
    <xdr:sp macro="" textlink="">
      <xdr:nvSpPr>
        <xdr:cNvPr id="76" name="テキスト ボックス 75"/>
        <xdr:cNvSpPr txBox="1"/>
      </xdr:nvSpPr>
      <xdr:spPr>
        <a:xfrm>
          <a:off x="3225800" y="208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155086</xdr:rowOff>
    </xdr:from>
    <xdr:to>
      <xdr:col>2</xdr:col>
      <xdr:colOff>692150</xdr:colOff>
      <xdr:row>13</xdr:row>
      <xdr:rowOff>85236</xdr:rowOff>
    </xdr:to>
    <xdr:sp macro="" textlink="">
      <xdr:nvSpPr>
        <xdr:cNvPr id="77" name="円/楕円 76"/>
        <xdr:cNvSpPr/>
      </xdr:nvSpPr>
      <xdr:spPr bwMode="auto">
        <a:xfrm>
          <a:off x="2857500" y="226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95413</xdr:rowOff>
    </xdr:from>
    <xdr:ext cx="762000" cy="259045"/>
    <xdr:sp macro="" textlink="">
      <xdr:nvSpPr>
        <xdr:cNvPr id="78" name="テキスト ボックス 77"/>
        <xdr:cNvSpPr txBox="1"/>
      </xdr:nvSpPr>
      <xdr:spPr>
        <a:xfrm>
          <a:off x="2527300" y="20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120119</xdr:rowOff>
    </xdr:from>
    <xdr:to>
      <xdr:col>4</xdr:col>
      <xdr:colOff>1117600</xdr:colOff>
      <xdr:row>35</xdr:row>
      <xdr:rowOff>676</xdr:rowOff>
    </xdr:to>
    <xdr:cxnSp macro="">
      <xdr:nvCxnSpPr>
        <xdr:cNvPr id="110" name="直線コネクタ 109"/>
        <xdr:cNvCxnSpPr/>
      </xdr:nvCxnSpPr>
      <xdr:spPr bwMode="auto">
        <a:xfrm flipV="1">
          <a:off x="5003800" y="6387569"/>
          <a:ext cx="647700" cy="22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676</xdr:rowOff>
    </xdr:from>
    <xdr:to>
      <xdr:col>4</xdr:col>
      <xdr:colOff>469900</xdr:colOff>
      <xdr:row>35</xdr:row>
      <xdr:rowOff>122657</xdr:rowOff>
    </xdr:to>
    <xdr:cxnSp macro="">
      <xdr:nvCxnSpPr>
        <xdr:cNvPr id="113" name="直線コネクタ 112"/>
        <xdr:cNvCxnSpPr/>
      </xdr:nvCxnSpPr>
      <xdr:spPr bwMode="auto">
        <a:xfrm flipV="1">
          <a:off x="4305300" y="6611026"/>
          <a:ext cx="698500" cy="12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4516</xdr:rowOff>
    </xdr:from>
    <xdr:to>
      <xdr:col>3</xdr:col>
      <xdr:colOff>904875</xdr:colOff>
      <xdr:row>35</xdr:row>
      <xdr:rowOff>122657</xdr:rowOff>
    </xdr:to>
    <xdr:cxnSp macro="">
      <xdr:nvCxnSpPr>
        <xdr:cNvPr id="116" name="直線コネクタ 115"/>
        <xdr:cNvCxnSpPr/>
      </xdr:nvCxnSpPr>
      <xdr:spPr bwMode="auto">
        <a:xfrm>
          <a:off x="3606800" y="6614866"/>
          <a:ext cx="698500" cy="11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250284</xdr:rowOff>
    </xdr:from>
    <xdr:to>
      <xdr:col>3</xdr:col>
      <xdr:colOff>206375</xdr:colOff>
      <xdr:row>35</xdr:row>
      <xdr:rowOff>4516</xdr:rowOff>
    </xdr:to>
    <xdr:cxnSp macro="">
      <xdr:nvCxnSpPr>
        <xdr:cNvPr id="119" name="直線コネクタ 118"/>
        <xdr:cNvCxnSpPr/>
      </xdr:nvCxnSpPr>
      <xdr:spPr bwMode="auto">
        <a:xfrm>
          <a:off x="2908300" y="6517734"/>
          <a:ext cx="698500" cy="9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69319</xdr:rowOff>
    </xdr:from>
    <xdr:to>
      <xdr:col>5</xdr:col>
      <xdr:colOff>34925</xdr:colOff>
      <xdr:row>34</xdr:row>
      <xdr:rowOff>170919</xdr:rowOff>
    </xdr:to>
    <xdr:sp macro="" textlink="">
      <xdr:nvSpPr>
        <xdr:cNvPr id="129" name="円/楕円 128"/>
        <xdr:cNvSpPr/>
      </xdr:nvSpPr>
      <xdr:spPr bwMode="auto">
        <a:xfrm>
          <a:off x="5600700" y="633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340814</xdr:rowOff>
    </xdr:from>
    <xdr:ext cx="762000" cy="259045"/>
    <xdr:sp macro="" textlink="">
      <xdr:nvSpPr>
        <xdr:cNvPr id="130" name="人口1人当たり決算額の推移該当値テキスト445"/>
        <xdr:cNvSpPr txBox="1"/>
      </xdr:nvSpPr>
      <xdr:spPr>
        <a:xfrm>
          <a:off x="5740400" y="626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292776</xdr:rowOff>
    </xdr:from>
    <xdr:to>
      <xdr:col>4</xdr:col>
      <xdr:colOff>520700</xdr:colOff>
      <xdr:row>35</xdr:row>
      <xdr:rowOff>51476</xdr:rowOff>
    </xdr:to>
    <xdr:sp macro="" textlink="">
      <xdr:nvSpPr>
        <xdr:cNvPr id="131" name="円/楕円 130"/>
        <xdr:cNvSpPr/>
      </xdr:nvSpPr>
      <xdr:spPr bwMode="auto">
        <a:xfrm>
          <a:off x="4953000" y="656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61653</xdr:rowOff>
    </xdr:from>
    <xdr:ext cx="736600" cy="259045"/>
    <xdr:sp macro="" textlink="">
      <xdr:nvSpPr>
        <xdr:cNvPr id="132" name="テキスト ボックス 131"/>
        <xdr:cNvSpPr txBox="1"/>
      </xdr:nvSpPr>
      <xdr:spPr>
        <a:xfrm>
          <a:off x="4622800" y="63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71857</xdr:rowOff>
    </xdr:from>
    <xdr:to>
      <xdr:col>3</xdr:col>
      <xdr:colOff>955675</xdr:colOff>
      <xdr:row>35</xdr:row>
      <xdr:rowOff>173457</xdr:rowOff>
    </xdr:to>
    <xdr:sp macro="" textlink="">
      <xdr:nvSpPr>
        <xdr:cNvPr id="133" name="円/楕円 132"/>
        <xdr:cNvSpPr/>
      </xdr:nvSpPr>
      <xdr:spPr bwMode="auto">
        <a:xfrm>
          <a:off x="42545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183634</xdr:rowOff>
    </xdr:from>
    <xdr:ext cx="762000" cy="259045"/>
    <xdr:sp macro="" textlink="">
      <xdr:nvSpPr>
        <xdr:cNvPr id="134" name="テキスト ボックス 133"/>
        <xdr:cNvSpPr txBox="1"/>
      </xdr:nvSpPr>
      <xdr:spPr>
        <a:xfrm>
          <a:off x="39243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296616</xdr:rowOff>
    </xdr:from>
    <xdr:to>
      <xdr:col>3</xdr:col>
      <xdr:colOff>257175</xdr:colOff>
      <xdr:row>35</xdr:row>
      <xdr:rowOff>55316</xdr:rowOff>
    </xdr:to>
    <xdr:sp macro="" textlink="">
      <xdr:nvSpPr>
        <xdr:cNvPr id="135" name="円/楕円 134"/>
        <xdr:cNvSpPr/>
      </xdr:nvSpPr>
      <xdr:spPr bwMode="auto">
        <a:xfrm>
          <a:off x="3556000" y="656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65493</xdr:rowOff>
    </xdr:from>
    <xdr:ext cx="762000" cy="259045"/>
    <xdr:sp macro="" textlink="">
      <xdr:nvSpPr>
        <xdr:cNvPr id="136" name="テキスト ボックス 135"/>
        <xdr:cNvSpPr txBox="1"/>
      </xdr:nvSpPr>
      <xdr:spPr>
        <a:xfrm>
          <a:off x="3225800" y="63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199484</xdr:rowOff>
    </xdr:from>
    <xdr:to>
      <xdr:col>2</xdr:col>
      <xdr:colOff>692150</xdr:colOff>
      <xdr:row>34</xdr:row>
      <xdr:rowOff>301084</xdr:rowOff>
    </xdr:to>
    <xdr:sp macro="" textlink="">
      <xdr:nvSpPr>
        <xdr:cNvPr id="137" name="円/楕円 136"/>
        <xdr:cNvSpPr/>
      </xdr:nvSpPr>
      <xdr:spPr bwMode="auto">
        <a:xfrm>
          <a:off x="2857500" y="64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311261</xdr:rowOff>
    </xdr:from>
    <xdr:ext cx="762000" cy="259045"/>
    <xdr:sp macro="" textlink="">
      <xdr:nvSpPr>
        <xdr:cNvPr id="138" name="テキスト ボックス 137"/>
        <xdr:cNvSpPr txBox="1"/>
      </xdr:nvSpPr>
      <xdr:spPr>
        <a:xfrm>
          <a:off x="2527300" y="62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19114</xdr:rowOff>
    </xdr:from>
    <xdr:to>
      <xdr:col>6</xdr:col>
      <xdr:colOff>511175</xdr:colOff>
      <xdr:row>34</xdr:row>
      <xdr:rowOff>19881</xdr:rowOff>
    </xdr:to>
    <xdr:cxnSp macro="">
      <xdr:nvCxnSpPr>
        <xdr:cNvPr id="63" name="直線コネクタ 62"/>
        <xdr:cNvCxnSpPr/>
      </xdr:nvCxnSpPr>
      <xdr:spPr>
        <a:xfrm>
          <a:off x="3797300" y="5848414"/>
          <a:ext cx="8382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19114</xdr:rowOff>
    </xdr:from>
    <xdr:to>
      <xdr:col>5</xdr:col>
      <xdr:colOff>358775</xdr:colOff>
      <xdr:row>34</xdr:row>
      <xdr:rowOff>71708</xdr:rowOff>
    </xdr:to>
    <xdr:cxnSp macro="">
      <xdr:nvCxnSpPr>
        <xdr:cNvPr id="66" name="直線コネクタ 65"/>
        <xdr:cNvCxnSpPr/>
      </xdr:nvCxnSpPr>
      <xdr:spPr>
        <a:xfrm flipV="1">
          <a:off x="2908300" y="5848414"/>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52734</xdr:rowOff>
    </xdr:from>
    <xdr:to>
      <xdr:col>4</xdr:col>
      <xdr:colOff>155575</xdr:colOff>
      <xdr:row>34</xdr:row>
      <xdr:rowOff>71708</xdr:rowOff>
    </xdr:to>
    <xdr:cxnSp macro="">
      <xdr:nvCxnSpPr>
        <xdr:cNvPr id="69" name="直線コネクタ 68"/>
        <xdr:cNvCxnSpPr/>
      </xdr:nvCxnSpPr>
      <xdr:spPr>
        <a:xfrm>
          <a:off x="2019300" y="588203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133740</xdr:rowOff>
    </xdr:from>
    <xdr:to>
      <xdr:col>2</xdr:col>
      <xdr:colOff>638175</xdr:colOff>
      <xdr:row>34</xdr:row>
      <xdr:rowOff>52734</xdr:rowOff>
    </xdr:to>
    <xdr:cxnSp macro="">
      <xdr:nvCxnSpPr>
        <xdr:cNvPr id="72" name="直線コネクタ 71"/>
        <xdr:cNvCxnSpPr/>
      </xdr:nvCxnSpPr>
      <xdr:spPr>
        <a:xfrm>
          <a:off x="1130300" y="5791590"/>
          <a:ext cx="889000" cy="9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140531</xdr:rowOff>
    </xdr:from>
    <xdr:to>
      <xdr:col>6</xdr:col>
      <xdr:colOff>561975</xdr:colOff>
      <xdr:row>34</xdr:row>
      <xdr:rowOff>70681</xdr:rowOff>
    </xdr:to>
    <xdr:sp macro="" textlink="">
      <xdr:nvSpPr>
        <xdr:cNvPr id="82" name="円/楕円 81"/>
        <xdr:cNvSpPr/>
      </xdr:nvSpPr>
      <xdr:spPr>
        <a:xfrm>
          <a:off x="4584700" y="57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163408</xdr:rowOff>
    </xdr:from>
    <xdr:ext cx="534377" cy="259045"/>
    <xdr:sp macro="" textlink="">
      <xdr:nvSpPr>
        <xdr:cNvPr id="83" name="人件費該当値テキスト"/>
        <xdr:cNvSpPr txBox="1"/>
      </xdr:nvSpPr>
      <xdr:spPr>
        <a:xfrm>
          <a:off x="4686300" y="56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139764</xdr:rowOff>
    </xdr:from>
    <xdr:to>
      <xdr:col>5</xdr:col>
      <xdr:colOff>409575</xdr:colOff>
      <xdr:row>34</xdr:row>
      <xdr:rowOff>69914</xdr:rowOff>
    </xdr:to>
    <xdr:sp macro="" textlink="">
      <xdr:nvSpPr>
        <xdr:cNvPr id="84" name="円/楕円 83"/>
        <xdr:cNvSpPr/>
      </xdr:nvSpPr>
      <xdr:spPr>
        <a:xfrm>
          <a:off x="3746500" y="57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86441</xdr:rowOff>
    </xdr:from>
    <xdr:ext cx="534377" cy="259045"/>
    <xdr:sp macro="" textlink="">
      <xdr:nvSpPr>
        <xdr:cNvPr id="85" name="テキスト ボックス 84"/>
        <xdr:cNvSpPr txBox="1"/>
      </xdr:nvSpPr>
      <xdr:spPr>
        <a:xfrm>
          <a:off x="3530111" y="557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20908</xdr:rowOff>
    </xdr:from>
    <xdr:to>
      <xdr:col>4</xdr:col>
      <xdr:colOff>206375</xdr:colOff>
      <xdr:row>34</xdr:row>
      <xdr:rowOff>122508</xdr:rowOff>
    </xdr:to>
    <xdr:sp macro="" textlink="">
      <xdr:nvSpPr>
        <xdr:cNvPr id="86" name="円/楕円 85"/>
        <xdr:cNvSpPr/>
      </xdr:nvSpPr>
      <xdr:spPr>
        <a:xfrm>
          <a:off x="2857500" y="58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139035</xdr:rowOff>
    </xdr:from>
    <xdr:ext cx="534377" cy="259045"/>
    <xdr:sp macro="" textlink="">
      <xdr:nvSpPr>
        <xdr:cNvPr id="87" name="テキスト ボックス 86"/>
        <xdr:cNvSpPr txBox="1"/>
      </xdr:nvSpPr>
      <xdr:spPr>
        <a:xfrm>
          <a:off x="2641111" y="56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1934</xdr:rowOff>
    </xdr:from>
    <xdr:to>
      <xdr:col>3</xdr:col>
      <xdr:colOff>3175</xdr:colOff>
      <xdr:row>34</xdr:row>
      <xdr:rowOff>103534</xdr:rowOff>
    </xdr:to>
    <xdr:sp macro="" textlink="">
      <xdr:nvSpPr>
        <xdr:cNvPr id="88" name="円/楕円 87"/>
        <xdr:cNvSpPr/>
      </xdr:nvSpPr>
      <xdr:spPr>
        <a:xfrm>
          <a:off x="1968500" y="58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120061</xdr:rowOff>
    </xdr:from>
    <xdr:ext cx="534377" cy="259045"/>
    <xdr:sp macro="" textlink="">
      <xdr:nvSpPr>
        <xdr:cNvPr id="89" name="テキスト ボックス 88"/>
        <xdr:cNvSpPr txBox="1"/>
      </xdr:nvSpPr>
      <xdr:spPr>
        <a:xfrm>
          <a:off x="1752111" y="56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82940</xdr:rowOff>
    </xdr:from>
    <xdr:to>
      <xdr:col>1</xdr:col>
      <xdr:colOff>485775</xdr:colOff>
      <xdr:row>34</xdr:row>
      <xdr:rowOff>13090</xdr:rowOff>
    </xdr:to>
    <xdr:sp macro="" textlink="">
      <xdr:nvSpPr>
        <xdr:cNvPr id="90" name="円/楕円 89"/>
        <xdr:cNvSpPr/>
      </xdr:nvSpPr>
      <xdr:spPr>
        <a:xfrm>
          <a:off x="1079500" y="5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29617</xdr:rowOff>
    </xdr:from>
    <xdr:ext cx="599010" cy="259045"/>
    <xdr:sp macro="" textlink="">
      <xdr:nvSpPr>
        <xdr:cNvPr id="91" name="テキスト ボックス 90"/>
        <xdr:cNvSpPr txBox="1"/>
      </xdr:nvSpPr>
      <xdr:spPr>
        <a:xfrm>
          <a:off x="830794" y="55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160274</xdr:rowOff>
    </xdr:from>
    <xdr:to>
      <xdr:col>6</xdr:col>
      <xdr:colOff>511175</xdr:colOff>
      <xdr:row>53</xdr:row>
      <xdr:rowOff>140353</xdr:rowOff>
    </xdr:to>
    <xdr:cxnSp macro="">
      <xdr:nvCxnSpPr>
        <xdr:cNvPr id="123" name="直線コネクタ 122"/>
        <xdr:cNvCxnSpPr/>
      </xdr:nvCxnSpPr>
      <xdr:spPr>
        <a:xfrm flipV="1">
          <a:off x="3797300" y="9075674"/>
          <a:ext cx="8382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66107</xdr:rowOff>
    </xdr:from>
    <xdr:to>
      <xdr:col>5</xdr:col>
      <xdr:colOff>358775</xdr:colOff>
      <xdr:row>53</xdr:row>
      <xdr:rowOff>140353</xdr:rowOff>
    </xdr:to>
    <xdr:cxnSp macro="">
      <xdr:nvCxnSpPr>
        <xdr:cNvPr id="126" name="直線コネクタ 125"/>
        <xdr:cNvCxnSpPr/>
      </xdr:nvCxnSpPr>
      <xdr:spPr>
        <a:xfrm>
          <a:off x="2908300" y="9152957"/>
          <a:ext cx="889000" cy="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66107</xdr:rowOff>
    </xdr:from>
    <xdr:to>
      <xdr:col>4</xdr:col>
      <xdr:colOff>155575</xdr:colOff>
      <xdr:row>54</xdr:row>
      <xdr:rowOff>33940</xdr:rowOff>
    </xdr:to>
    <xdr:cxnSp macro="">
      <xdr:nvCxnSpPr>
        <xdr:cNvPr id="129" name="直線コネクタ 128"/>
        <xdr:cNvCxnSpPr/>
      </xdr:nvCxnSpPr>
      <xdr:spPr>
        <a:xfrm flipV="1">
          <a:off x="2019300" y="9152957"/>
          <a:ext cx="88900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33940</xdr:rowOff>
    </xdr:from>
    <xdr:to>
      <xdr:col>2</xdr:col>
      <xdr:colOff>638175</xdr:colOff>
      <xdr:row>54</xdr:row>
      <xdr:rowOff>102715</xdr:rowOff>
    </xdr:to>
    <xdr:cxnSp macro="">
      <xdr:nvCxnSpPr>
        <xdr:cNvPr id="132" name="直線コネクタ 131"/>
        <xdr:cNvCxnSpPr/>
      </xdr:nvCxnSpPr>
      <xdr:spPr>
        <a:xfrm flipV="1">
          <a:off x="1130300" y="9292240"/>
          <a:ext cx="889000" cy="6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109474</xdr:rowOff>
    </xdr:from>
    <xdr:to>
      <xdr:col>6</xdr:col>
      <xdr:colOff>561975</xdr:colOff>
      <xdr:row>53</xdr:row>
      <xdr:rowOff>39624</xdr:rowOff>
    </xdr:to>
    <xdr:sp macro="" textlink="">
      <xdr:nvSpPr>
        <xdr:cNvPr id="142" name="円/楕円 141"/>
        <xdr:cNvSpPr/>
      </xdr:nvSpPr>
      <xdr:spPr>
        <a:xfrm>
          <a:off x="4584700" y="90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132351</xdr:rowOff>
    </xdr:from>
    <xdr:ext cx="599010" cy="259045"/>
    <xdr:sp macro="" textlink="">
      <xdr:nvSpPr>
        <xdr:cNvPr id="143" name="物件費該当値テキスト"/>
        <xdr:cNvSpPr txBox="1"/>
      </xdr:nvSpPr>
      <xdr:spPr>
        <a:xfrm>
          <a:off x="4686300" y="88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109,740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89553</xdr:rowOff>
    </xdr:from>
    <xdr:to>
      <xdr:col>5</xdr:col>
      <xdr:colOff>409575</xdr:colOff>
      <xdr:row>54</xdr:row>
      <xdr:rowOff>19703</xdr:rowOff>
    </xdr:to>
    <xdr:sp macro="" textlink="">
      <xdr:nvSpPr>
        <xdr:cNvPr id="144" name="円/楕円 143"/>
        <xdr:cNvSpPr/>
      </xdr:nvSpPr>
      <xdr:spPr>
        <a:xfrm>
          <a:off x="3746500" y="91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36230</xdr:rowOff>
    </xdr:from>
    <xdr:ext cx="599010" cy="259045"/>
    <xdr:sp macro="" textlink="">
      <xdr:nvSpPr>
        <xdr:cNvPr id="145" name="テキスト ボックス 144"/>
        <xdr:cNvSpPr txBox="1"/>
      </xdr:nvSpPr>
      <xdr:spPr>
        <a:xfrm>
          <a:off x="3497794" y="8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15307</xdr:rowOff>
    </xdr:from>
    <xdr:to>
      <xdr:col>4</xdr:col>
      <xdr:colOff>206375</xdr:colOff>
      <xdr:row>53</xdr:row>
      <xdr:rowOff>116907</xdr:rowOff>
    </xdr:to>
    <xdr:sp macro="" textlink="">
      <xdr:nvSpPr>
        <xdr:cNvPr id="146" name="円/楕円 145"/>
        <xdr:cNvSpPr/>
      </xdr:nvSpPr>
      <xdr:spPr>
        <a:xfrm>
          <a:off x="2857500" y="91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133434</xdr:rowOff>
    </xdr:from>
    <xdr:ext cx="599010" cy="259045"/>
    <xdr:sp macro="" textlink="">
      <xdr:nvSpPr>
        <xdr:cNvPr id="147" name="テキスト ボックス 146"/>
        <xdr:cNvSpPr txBox="1"/>
      </xdr:nvSpPr>
      <xdr:spPr>
        <a:xfrm>
          <a:off x="2608794" y="887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154590</xdr:rowOff>
    </xdr:from>
    <xdr:to>
      <xdr:col>3</xdr:col>
      <xdr:colOff>3175</xdr:colOff>
      <xdr:row>54</xdr:row>
      <xdr:rowOff>84740</xdr:rowOff>
    </xdr:to>
    <xdr:sp macro="" textlink="">
      <xdr:nvSpPr>
        <xdr:cNvPr id="148" name="円/楕円 147"/>
        <xdr:cNvSpPr/>
      </xdr:nvSpPr>
      <xdr:spPr>
        <a:xfrm>
          <a:off x="1968500" y="9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101267</xdr:rowOff>
    </xdr:from>
    <xdr:ext cx="534377" cy="259045"/>
    <xdr:sp macro="" textlink="">
      <xdr:nvSpPr>
        <xdr:cNvPr id="149" name="テキスト ボックス 148"/>
        <xdr:cNvSpPr txBox="1"/>
      </xdr:nvSpPr>
      <xdr:spPr>
        <a:xfrm>
          <a:off x="1752111" y="90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51915</xdr:rowOff>
    </xdr:from>
    <xdr:to>
      <xdr:col>1</xdr:col>
      <xdr:colOff>485775</xdr:colOff>
      <xdr:row>54</xdr:row>
      <xdr:rowOff>153515</xdr:rowOff>
    </xdr:to>
    <xdr:sp macro="" textlink="">
      <xdr:nvSpPr>
        <xdr:cNvPr id="150" name="円/楕円 149"/>
        <xdr:cNvSpPr/>
      </xdr:nvSpPr>
      <xdr:spPr>
        <a:xfrm>
          <a:off x="1079500" y="93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170042</xdr:rowOff>
    </xdr:from>
    <xdr:ext cx="534377" cy="259045"/>
    <xdr:sp macro="" textlink="">
      <xdr:nvSpPr>
        <xdr:cNvPr id="151" name="テキスト ボックス 150"/>
        <xdr:cNvSpPr txBox="1"/>
      </xdr:nvSpPr>
      <xdr:spPr>
        <a:xfrm>
          <a:off x="863111" y="9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76530</xdr:rowOff>
    </xdr:from>
    <xdr:to>
      <xdr:col>6</xdr:col>
      <xdr:colOff>511175</xdr:colOff>
      <xdr:row>75</xdr:row>
      <xdr:rowOff>169075</xdr:rowOff>
    </xdr:to>
    <xdr:cxnSp macro="">
      <xdr:nvCxnSpPr>
        <xdr:cNvPr id="180" name="直線コネクタ 179"/>
        <xdr:cNvCxnSpPr/>
      </xdr:nvCxnSpPr>
      <xdr:spPr>
        <a:xfrm flipV="1">
          <a:off x="3797300" y="12935280"/>
          <a:ext cx="8382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102591</xdr:rowOff>
    </xdr:from>
    <xdr:to>
      <xdr:col>5</xdr:col>
      <xdr:colOff>358775</xdr:colOff>
      <xdr:row>75</xdr:row>
      <xdr:rowOff>169075</xdr:rowOff>
    </xdr:to>
    <xdr:cxnSp macro="">
      <xdr:nvCxnSpPr>
        <xdr:cNvPr id="183" name="直線コネクタ 182"/>
        <xdr:cNvCxnSpPr/>
      </xdr:nvCxnSpPr>
      <xdr:spPr>
        <a:xfrm>
          <a:off x="2908300" y="12961341"/>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45441</xdr:rowOff>
    </xdr:from>
    <xdr:to>
      <xdr:col>4</xdr:col>
      <xdr:colOff>155575</xdr:colOff>
      <xdr:row>75</xdr:row>
      <xdr:rowOff>102591</xdr:rowOff>
    </xdr:to>
    <xdr:cxnSp macro="">
      <xdr:nvCxnSpPr>
        <xdr:cNvPr id="186" name="直線コネクタ 185"/>
        <xdr:cNvCxnSpPr/>
      </xdr:nvCxnSpPr>
      <xdr:spPr>
        <a:xfrm>
          <a:off x="2019300" y="129041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45441</xdr:rowOff>
    </xdr:from>
    <xdr:to>
      <xdr:col>2</xdr:col>
      <xdr:colOff>638175</xdr:colOff>
      <xdr:row>75</xdr:row>
      <xdr:rowOff>168008</xdr:rowOff>
    </xdr:to>
    <xdr:cxnSp macro="">
      <xdr:nvCxnSpPr>
        <xdr:cNvPr id="189" name="直線コネクタ 188"/>
        <xdr:cNvCxnSpPr/>
      </xdr:nvCxnSpPr>
      <xdr:spPr>
        <a:xfrm flipV="1">
          <a:off x="1130300" y="12904191"/>
          <a:ext cx="889000" cy="1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25730</xdr:rowOff>
    </xdr:from>
    <xdr:to>
      <xdr:col>6</xdr:col>
      <xdr:colOff>561975</xdr:colOff>
      <xdr:row>75</xdr:row>
      <xdr:rowOff>127330</xdr:rowOff>
    </xdr:to>
    <xdr:sp macro="" textlink="">
      <xdr:nvSpPr>
        <xdr:cNvPr id="199" name="円/楕円 198"/>
        <xdr:cNvSpPr/>
      </xdr:nvSpPr>
      <xdr:spPr>
        <a:xfrm>
          <a:off x="4584700" y="128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48607</xdr:rowOff>
    </xdr:from>
    <xdr:ext cx="534377" cy="259045"/>
    <xdr:sp macro="" textlink="">
      <xdr:nvSpPr>
        <xdr:cNvPr id="200" name="維持補修費該当値テキスト"/>
        <xdr:cNvSpPr txBox="1"/>
      </xdr:nvSpPr>
      <xdr:spPr>
        <a:xfrm>
          <a:off x="4686300" y="127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118275</xdr:rowOff>
    </xdr:from>
    <xdr:to>
      <xdr:col>5</xdr:col>
      <xdr:colOff>409575</xdr:colOff>
      <xdr:row>76</xdr:row>
      <xdr:rowOff>48425</xdr:rowOff>
    </xdr:to>
    <xdr:sp macro="" textlink="">
      <xdr:nvSpPr>
        <xdr:cNvPr id="201" name="円/楕円 200"/>
        <xdr:cNvSpPr/>
      </xdr:nvSpPr>
      <xdr:spPr>
        <a:xfrm>
          <a:off x="37465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64952</xdr:rowOff>
    </xdr:from>
    <xdr:ext cx="534377" cy="259045"/>
    <xdr:sp macro="" textlink="">
      <xdr:nvSpPr>
        <xdr:cNvPr id="202" name="テキスト ボックス 201"/>
        <xdr:cNvSpPr txBox="1"/>
      </xdr:nvSpPr>
      <xdr:spPr>
        <a:xfrm>
          <a:off x="3530111" y="127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51791</xdr:rowOff>
    </xdr:from>
    <xdr:to>
      <xdr:col>4</xdr:col>
      <xdr:colOff>206375</xdr:colOff>
      <xdr:row>75</xdr:row>
      <xdr:rowOff>153391</xdr:rowOff>
    </xdr:to>
    <xdr:sp macro="" textlink="">
      <xdr:nvSpPr>
        <xdr:cNvPr id="203" name="円/楕円 202"/>
        <xdr:cNvSpPr/>
      </xdr:nvSpPr>
      <xdr:spPr>
        <a:xfrm>
          <a:off x="2857500" y="129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169918</xdr:rowOff>
    </xdr:from>
    <xdr:ext cx="534377" cy="259045"/>
    <xdr:sp macro="" textlink="">
      <xdr:nvSpPr>
        <xdr:cNvPr id="204" name="テキスト ボックス 203"/>
        <xdr:cNvSpPr txBox="1"/>
      </xdr:nvSpPr>
      <xdr:spPr>
        <a:xfrm>
          <a:off x="2641111" y="126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166091</xdr:rowOff>
    </xdr:from>
    <xdr:to>
      <xdr:col>3</xdr:col>
      <xdr:colOff>3175</xdr:colOff>
      <xdr:row>75</xdr:row>
      <xdr:rowOff>96241</xdr:rowOff>
    </xdr:to>
    <xdr:sp macro="" textlink="">
      <xdr:nvSpPr>
        <xdr:cNvPr id="205" name="円/楕円 204"/>
        <xdr:cNvSpPr/>
      </xdr:nvSpPr>
      <xdr:spPr>
        <a:xfrm>
          <a:off x="1968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112768</xdr:rowOff>
    </xdr:from>
    <xdr:ext cx="534377" cy="259045"/>
    <xdr:sp macro="" textlink="">
      <xdr:nvSpPr>
        <xdr:cNvPr id="206" name="テキスト ボックス 205"/>
        <xdr:cNvSpPr txBox="1"/>
      </xdr:nvSpPr>
      <xdr:spPr>
        <a:xfrm>
          <a:off x="1752111" y="126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117208</xdr:rowOff>
    </xdr:from>
    <xdr:to>
      <xdr:col>1</xdr:col>
      <xdr:colOff>485775</xdr:colOff>
      <xdr:row>76</xdr:row>
      <xdr:rowOff>47358</xdr:rowOff>
    </xdr:to>
    <xdr:sp macro="" textlink="">
      <xdr:nvSpPr>
        <xdr:cNvPr id="207" name="円/楕円 206"/>
        <xdr:cNvSpPr/>
      </xdr:nvSpPr>
      <xdr:spPr>
        <a:xfrm>
          <a:off x="1079500" y="129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63885</xdr:rowOff>
    </xdr:from>
    <xdr:ext cx="534377" cy="259045"/>
    <xdr:sp macro="" textlink="">
      <xdr:nvSpPr>
        <xdr:cNvPr id="208" name="テキスト ボックス 207"/>
        <xdr:cNvSpPr txBox="1"/>
      </xdr:nvSpPr>
      <xdr:spPr>
        <a:xfrm>
          <a:off x="863111" y="127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12970</xdr:rowOff>
    </xdr:from>
    <xdr:to>
      <xdr:col>6</xdr:col>
      <xdr:colOff>511175</xdr:colOff>
      <xdr:row>95</xdr:row>
      <xdr:rowOff>162402</xdr:rowOff>
    </xdr:to>
    <xdr:cxnSp macro="">
      <xdr:nvCxnSpPr>
        <xdr:cNvPr id="242" name="直線コネクタ 241"/>
        <xdr:cNvCxnSpPr/>
      </xdr:nvCxnSpPr>
      <xdr:spPr>
        <a:xfrm flipV="1">
          <a:off x="3797300" y="16300720"/>
          <a:ext cx="838200" cy="1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162402</xdr:rowOff>
    </xdr:from>
    <xdr:to>
      <xdr:col>5</xdr:col>
      <xdr:colOff>358775</xdr:colOff>
      <xdr:row>96</xdr:row>
      <xdr:rowOff>22072</xdr:rowOff>
    </xdr:to>
    <xdr:cxnSp macro="">
      <xdr:nvCxnSpPr>
        <xdr:cNvPr id="245" name="直線コネクタ 244"/>
        <xdr:cNvCxnSpPr/>
      </xdr:nvCxnSpPr>
      <xdr:spPr>
        <a:xfrm flipV="1">
          <a:off x="2908300" y="16450152"/>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22072</xdr:rowOff>
    </xdr:from>
    <xdr:to>
      <xdr:col>4</xdr:col>
      <xdr:colOff>155575</xdr:colOff>
      <xdr:row>96</xdr:row>
      <xdr:rowOff>147145</xdr:rowOff>
    </xdr:to>
    <xdr:cxnSp macro="">
      <xdr:nvCxnSpPr>
        <xdr:cNvPr id="248" name="直線コネクタ 247"/>
        <xdr:cNvCxnSpPr/>
      </xdr:nvCxnSpPr>
      <xdr:spPr>
        <a:xfrm flipV="1">
          <a:off x="2019300" y="16481272"/>
          <a:ext cx="889000" cy="1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147145</xdr:rowOff>
    </xdr:from>
    <xdr:to>
      <xdr:col>2</xdr:col>
      <xdr:colOff>638175</xdr:colOff>
      <xdr:row>96</xdr:row>
      <xdr:rowOff>168790</xdr:rowOff>
    </xdr:to>
    <xdr:cxnSp macro="">
      <xdr:nvCxnSpPr>
        <xdr:cNvPr id="251" name="直線コネクタ 250"/>
        <xdr:cNvCxnSpPr/>
      </xdr:nvCxnSpPr>
      <xdr:spPr>
        <a:xfrm flipV="1">
          <a:off x="1130300" y="16606345"/>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133620</xdr:rowOff>
    </xdr:from>
    <xdr:to>
      <xdr:col>6</xdr:col>
      <xdr:colOff>561975</xdr:colOff>
      <xdr:row>95</xdr:row>
      <xdr:rowOff>63770</xdr:rowOff>
    </xdr:to>
    <xdr:sp macro="" textlink="">
      <xdr:nvSpPr>
        <xdr:cNvPr id="261" name="円/楕円 260"/>
        <xdr:cNvSpPr/>
      </xdr:nvSpPr>
      <xdr:spPr>
        <a:xfrm>
          <a:off x="4584700" y="162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156497</xdr:rowOff>
    </xdr:from>
    <xdr:ext cx="534377" cy="259045"/>
    <xdr:sp macro="" textlink="">
      <xdr:nvSpPr>
        <xdr:cNvPr id="262" name="扶助費該当値テキスト"/>
        <xdr:cNvSpPr txBox="1"/>
      </xdr:nvSpPr>
      <xdr:spPr>
        <a:xfrm>
          <a:off x="4686300" y="161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111602</xdr:rowOff>
    </xdr:from>
    <xdr:to>
      <xdr:col>5</xdr:col>
      <xdr:colOff>409575</xdr:colOff>
      <xdr:row>96</xdr:row>
      <xdr:rowOff>41752</xdr:rowOff>
    </xdr:to>
    <xdr:sp macro="" textlink="">
      <xdr:nvSpPr>
        <xdr:cNvPr id="263" name="円/楕円 262"/>
        <xdr:cNvSpPr/>
      </xdr:nvSpPr>
      <xdr:spPr>
        <a:xfrm>
          <a:off x="3746500" y="163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58279</xdr:rowOff>
    </xdr:from>
    <xdr:ext cx="534377" cy="259045"/>
    <xdr:sp macro="" textlink="">
      <xdr:nvSpPr>
        <xdr:cNvPr id="264" name="テキスト ボックス 263"/>
        <xdr:cNvSpPr txBox="1"/>
      </xdr:nvSpPr>
      <xdr:spPr>
        <a:xfrm>
          <a:off x="3530111" y="161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142722</xdr:rowOff>
    </xdr:from>
    <xdr:to>
      <xdr:col>4</xdr:col>
      <xdr:colOff>206375</xdr:colOff>
      <xdr:row>96</xdr:row>
      <xdr:rowOff>72872</xdr:rowOff>
    </xdr:to>
    <xdr:sp macro="" textlink="">
      <xdr:nvSpPr>
        <xdr:cNvPr id="265" name="円/楕円 264"/>
        <xdr:cNvSpPr/>
      </xdr:nvSpPr>
      <xdr:spPr>
        <a:xfrm>
          <a:off x="2857500" y="16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89399</xdr:rowOff>
    </xdr:from>
    <xdr:ext cx="534377" cy="259045"/>
    <xdr:sp macro="" textlink="">
      <xdr:nvSpPr>
        <xdr:cNvPr id="266" name="テキスト ボックス 265"/>
        <xdr:cNvSpPr txBox="1"/>
      </xdr:nvSpPr>
      <xdr:spPr>
        <a:xfrm>
          <a:off x="2641111" y="162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96345</xdr:rowOff>
    </xdr:from>
    <xdr:to>
      <xdr:col>3</xdr:col>
      <xdr:colOff>3175</xdr:colOff>
      <xdr:row>97</xdr:row>
      <xdr:rowOff>26495</xdr:rowOff>
    </xdr:to>
    <xdr:sp macro="" textlink="">
      <xdr:nvSpPr>
        <xdr:cNvPr id="267" name="円/楕円 266"/>
        <xdr:cNvSpPr/>
      </xdr:nvSpPr>
      <xdr:spPr>
        <a:xfrm>
          <a:off x="1968500" y="165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43022</xdr:rowOff>
    </xdr:from>
    <xdr:ext cx="534377" cy="259045"/>
    <xdr:sp macro="" textlink="">
      <xdr:nvSpPr>
        <xdr:cNvPr id="268" name="テキスト ボックス 267"/>
        <xdr:cNvSpPr txBox="1"/>
      </xdr:nvSpPr>
      <xdr:spPr>
        <a:xfrm>
          <a:off x="1752111" y="163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117990</xdr:rowOff>
    </xdr:from>
    <xdr:to>
      <xdr:col>1</xdr:col>
      <xdr:colOff>485775</xdr:colOff>
      <xdr:row>97</xdr:row>
      <xdr:rowOff>48140</xdr:rowOff>
    </xdr:to>
    <xdr:sp macro="" textlink="">
      <xdr:nvSpPr>
        <xdr:cNvPr id="269" name="円/楕円 268"/>
        <xdr:cNvSpPr/>
      </xdr:nvSpPr>
      <xdr:spPr>
        <a:xfrm>
          <a:off x="1079500" y="165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64667</xdr:rowOff>
    </xdr:from>
    <xdr:ext cx="534377" cy="259045"/>
    <xdr:sp macro="" textlink="">
      <xdr:nvSpPr>
        <xdr:cNvPr id="270" name="テキスト ボックス 269"/>
        <xdr:cNvSpPr txBox="1"/>
      </xdr:nvSpPr>
      <xdr:spPr>
        <a:xfrm>
          <a:off x="863111" y="163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59042</xdr:rowOff>
    </xdr:from>
    <xdr:to>
      <xdr:col>15</xdr:col>
      <xdr:colOff>180975</xdr:colOff>
      <xdr:row>33</xdr:row>
      <xdr:rowOff>32144</xdr:rowOff>
    </xdr:to>
    <xdr:cxnSp macro="">
      <xdr:nvCxnSpPr>
        <xdr:cNvPr id="300" name="直線コネクタ 299"/>
        <xdr:cNvCxnSpPr/>
      </xdr:nvCxnSpPr>
      <xdr:spPr>
        <a:xfrm flipV="1">
          <a:off x="9639300" y="5545442"/>
          <a:ext cx="8382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32144</xdr:rowOff>
    </xdr:from>
    <xdr:to>
      <xdr:col>14</xdr:col>
      <xdr:colOff>28575</xdr:colOff>
      <xdr:row>35</xdr:row>
      <xdr:rowOff>118554</xdr:rowOff>
    </xdr:to>
    <xdr:cxnSp macro="">
      <xdr:nvCxnSpPr>
        <xdr:cNvPr id="303" name="直線コネクタ 302"/>
        <xdr:cNvCxnSpPr/>
      </xdr:nvCxnSpPr>
      <xdr:spPr>
        <a:xfrm flipV="1">
          <a:off x="8750300" y="5689994"/>
          <a:ext cx="889000" cy="4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118554</xdr:rowOff>
    </xdr:from>
    <xdr:to>
      <xdr:col>12</xdr:col>
      <xdr:colOff>511175</xdr:colOff>
      <xdr:row>36</xdr:row>
      <xdr:rowOff>57595</xdr:rowOff>
    </xdr:to>
    <xdr:cxnSp macro="">
      <xdr:nvCxnSpPr>
        <xdr:cNvPr id="306" name="直線コネクタ 305"/>
        <xdr:cNvCxnSpPr/>
      </xdr:nvCxnSpPr>
      <xdr:spPr>
        <a:xfrm flipV="1">
          <a:off x="7861300" y="611930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38430</xdr:rowOff>
    </xdr:from>
    <xdr:to>
      <xdr:col>11</xdr:col>
      <xdr:colOff>307975</xdr:colOff>
      <xdr:row>36</xdr:row>
      <xdr:rowOff>57595</xdr:rowOff>
    </xdr:to>
    <xdr:cxnSp macro="">
      <xdr:nvCxnSpPr>
        <xdr:cNvPr id="309" name="直線コネクタ 308"/>
        <xdr:cNvCxnSpPr/>
      </xdr:nvCxnSpPr>
      <xdr:spPr>
        <a:xfrm>
          <a:off x="6972300" y="6210630"/>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8242</xdr:rowOff>
    </xdr:from>
    <xdr:to>
      <xdr:col>15</xdr:col>
      <xdr:colOff>231775</xdr:colOff>
      <xdr:row>32</xdr:row>
      <xdr:rowOff>109842</xdr:rowOff>
    </xdr:to>
    <xdr:sp macro="" textlink="">
      <xdr:nvSpPr>
        <xdr:cNvPr id="319" name="円/楕円 318"/>
        <xdr:cNvSpPr/>
      </xdr:nvSpPr>
      <xdr:spPr>
        <a:xfrm>
          <a:off x="10426700" y="54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31119</xdr:rowOff>
    </xdr:from>
    <xdr:ext cx="599010" cy="259045"/>
    <xdr:sp macro="" textlink="">
      <xdr:nvSpPr>
        <xdr:cNvPr id="320" name="補助費等該当値テキスト"/>
        <xdr:cNvSpPr txBox="1"/>
      </xdr:nvSpPr>
      <xdr:spPr>
        <a:xfrm>
          <a:off x="10528300" y="534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152794</xdr:rowOff>
    </xdr:from>
    <xdr:to>
      <xdr:col>14</xdr:col>
      <xdr:colOff>79375</xdr:colOff>
      <xdr:row>33</xdr:row>
      <xdr:rowOff>82944</xdr:rowOff>
    </xdr:to>
    <xdr:sp macro="" textlink="">
      <xdr:nvSpPr>
        <xdr:cNvPr id="321" name="円/楕円 320"/>
        <xdr:cNvSpPr/>
      </xdr:nvSpPr>
      <xdr:spPr>
        <a:xfrm>
          <a:off x="9588500" y="56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99471</xdr:rowOff>
    </xdr:from>
    <xdr:ext cx="534377" cy="259045"/>
    <xdr:sp macro="" textlink="">
      <xdr:nvSpPr>
        <xdr:cNvPr id="322" name="テキスト ボックス 321"/>
        <xdr:cNvSpPr txBox="1"/>
      </xdr:nvSpPr>
      <xdr:spPr>
        <a:xfrm>
          <a:off x="9372111" y="54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67754</xdr:rowOff>
    </xdr:from>
    <xdr:to>
      <xdr:col>12</xdr:col>
      <xdr:colOff>561975</xdr:colOff>
      <xdr:row>35</xdr:row>
      <xdr:rowOff>169354</xdr:rowOff>
    </xdr:to>
    <xdr:sp macro="" textlink="">
      <xdr:nvSpPr>
        <xdr:cNvPr id="323" name="円/楕円 322"/>
        <xdr:cNvSpPr/>
      </xdr:nvSpPr>
      <xdr:spPr>
        <a:xfrm>
          <a:off x="8699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14431</xdr:rowOff>
    </xdr:from>
    <xdr:ext cx="534377" cy="259045"/>
    <xdr:sp macro="" textlink="">
      <xdr:nvSpPr>
        <xdr:cNvPr id="324" name="テキスト ボックス 323"/>
        <xdr:cNvSpPr txBox="1"/>
      </xdr:nvSpPr>
      <xdr:spPr>
        <a:xfrm>
          <a:off x="8483111" y="58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6795</xdr:rowOff>
    </xdr:from>
    <xdr:to>
      <xdr:col>11</xdr:col>
      <xdr:colOff>358775</xdr:colOff>
      <xdr:row>36</xdr:row>
      <xdr:rowOff>108395</xdr:rowOff>
    </xdr:to>
    <xdr:sp macro="" textlink="">
      <xdr:nvSpPr>
        <xdr:cNvPr id="325" name="円/楕円 324"/>
        <xdr:cNvSpPr/>
      </xdr:nvSpPr>
      <xdr:spPr>
        <a:xfrm>
          <a:off x="7810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124922</xdr:rowOff>
    </xdr:from>
    <xdr:ext cx="534377" cy="259045"/>
    <xdr:sp macro="" textlink="">
      <xdr:nvSpPr>
        <xdr:cNvPr id="326" name="テキスト ボックス 325"/>
        <xdr:cNvSpPr txBox="1"/>
      </xdr:nvSpPr>
      <xdr:spPr>
        <a:xfrm>
          <a:off x="7594111" y="59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159080</xdr:rowOff>
    </xdr:from>
    <xdr:to>
      <xdr:col>10</xdr:col>
      <xdr:colOff>155575</xdr:colOff>
      <xdr:row>36</xdr:row>
      <xdr:rowOff>89230</xdr:rowOff>
    </xdr:to>
    <xdr:sp macro="" textlink="">
      <xdr:nvSpPr>
        <xdr:cNvPr id="327" name="円/楕円 326"/>
        <xdr:cNvSpPr/>
      </xdr:nvSpPr>
      <xdr:spPr>
        <a:xfrm>
          <a:off x="6921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105757</xdr:rowOff>
    </xdr:from>
    <xdr:ext cx="534377" cy="259045"/>
    <xdr:sp macro="" textlink="">
      <xdr:nvSpPr>
        <xdr:cNvPr id="328" name="テキスト ボックス 327"/>
        <xdr:cNvSpPr txBox="1"/>
      </xdr:nvSpPr>
      <xdr:spPr>
        <a:xfrm>
          <a:off x="6705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145722</xdr:rowOff>
    </xdr:from>
    <xdr:to>
      <xdr:col>15</xdr:col>
      <xdr:colOff>180975</xdr:colOff>
      <xdr:row>58</xdr:row>
      <xdr:rowOff>158762</xdr:rowOff>
    </xdr:to>
    <xdr:cxnSp macro="">
      <xdr:nvCxnSpPr>
        <xdr:cNvPr id="359" name="直線コネクタ 358"/>
        <xdr:cNvCxnSpPr/>
      </xdr:nvCxnSpPr>
      <xdr:spPr>
        <a:xfrm>
          <a:off x="9639300" y="10089822"/>
          <a:ext cx="8382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96468</xdr:rowOff>
    </xdr:from>
    <xdr:to>
      <xdr:col>14</xdr:col>
      <xdr:colOff>28575</xdr:colOff>
      <xdr:row>58</xdr:row>
      <xdr:rowOff>145722</xdr:rowOff>
    </xdr:to>
    <xdr:cxnSp macro="">
      <xdr:nvCxnSpPr>
        <xdr:cNvPr id="362" name="直線コネクタ 361"/>
        <xdr:cNvCxnSpPr/>
      </xdr:nvCxnSpPr>
      <xdr:spPr>
        <a:xfrm>
          <a:off x="8750300" y="10040568"/>
          <a:ext cx="889000" cy="4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96468</xdr:rowOff>
    </xdr:from>
    <xdr:to>
      <xdr:col>12</xdr:col>
      <xdr:colOff>511175</xdr:colOff>
      <xdr:row>58</xdr:row>
      <xdr:rowOff>156994</xdr:rowOff>
    </xdr:to>
    <xdr:cxnSp macro="">
      <xdr:nvCxnSpPr>
        <xdr:cNvPr id="365" name="直線コネクタ 364"/>
        <xdr:cNvCxnSpPr/>
      </xdr:nvCxnSpPr>
      <xdr:spPr>
        <a:xfrm flipV="1">
          <a:off x="7861300" y="10040568"/>
          <a:ext cx="889000" cy="6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156994</xdr:rowOff>
    </xdr:from>
    <xdr:to>
      <xdr:col>11</xdr:col>
      <xdr:colOff>307975</xdr:colOff>
      <xdr:row>58</xdr:row>
      <xdr:rowOff>169545</xdr:rowOff>
    </xdr:to>
    <xdr:cxnSp macro="">
      <xdr:nvCxnSpPr>
        <xdr:cNvPr id="368" name="直線コネクタ 367"/>
        <xdr:cNvCxnSpPr/>
      </xdr:nvCxnSpPr>
      <xdr:spPr>
        <a:xfrm flipV="1">
          <a:off x="6972300" y="10101094"/>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107962</xdr:rowOff>
    </xdr:from>
    <xdr:to>
      <xdr:col>15</xdr:col>
      <xdr:colOff>231775</xdr:colOff>
      <xdr:row>59</xdr:row>
      <xdr:rowOff>38112</xdr:rowOff>
    </xdr:to>
    <xdr:sp macro="" textlink="">
      <xdr:nvSpPr>
        <xdr:cNvPr id="378" name="円/楕円 377"/>
        <xdr:cNvSpPr/>
      </xdr:nvSpPr>
      <xdr:spPr>
        <a:xfrm>
          <a:off x="10426700" y="10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67339</xdr:rowOff>
    </xdr:from>
    <xdr:ext cx="599010" cy="259045"/>
    <xdr:sp macro="" textlink="">
      <xdr:nvSpPr>
        <xdr:cNvPr id="379" name="普通建設事業費該当値テキスト"/>
        <xdr:cNvSpPr txBox="1"/>
      </xdr:nvSpPr>
      <xdr:spPr>
        <a:xfrm>
          <a:off x="10528300" y="983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94922</xdr:rowOff>
    </xdr:from>
    <xdr:to>
      <xdr:col>14</xdr:col>
      <xdr:colOff>79375</xdr:colOff>
      <xdr:row>59</xdr:row>
      <xdr:rowOff>25072</xdr:rowOff>
    </xdr:to>
    <xdr:sp macro="" textlink="">
      <xdr:nvSpPr>
        <xdr:cNvPr id="380" name="円/楕円 379"/>
        <xdr:cNvSpPr/>
      </xdr:nvSpPr>
      <xdr:spPr>
        <a:xfrm>
          <a:off x="9588500" y="100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41599</xdr:rowOff>
    </xdr:from>
    <xdr:ext cx="599010" cy="259045"/>
    <xdr:sp macro="" textlink="">
      <xdr:nvSpPr>
        <xdr:cNvPr id="381" name="テキスト ボックス 380"/>
        <xdr:cNvSpPr txBox="1"/>
      </xdr:nvSpPr>
      <xdr:spPr>
        <a:xfrm>
          <a:off x="9339794" y="981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45668</xdr:rowOff>
    </xdr:from>
    <xdr:to>
      <xdr:col>12</xdr:col>
      <xdr:colOff>561975</xdr:colOff>
      <xdr:row>58</xdr:row>
      <xdr:rowOff>147268</xdr:rowOff>
    </xdr:to>
    <xdr:sp macro="" textlink="">
      <xdr:nvSpPr>
        <xdr:cNvPr id="382" name="円/楕円 381"/>
        <xdr:cNvSpPr/>
      </xdr:nvSpPr>
      <xdr:spPr>
        <a:xfrm>
          <a:off x="8699500" y="99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163795</xdr:rowOff>
    </xdr:from>
    <xdr:ext cx="599010" cy="259045"/>
    <xdr:sp macro="" textlink="">
      <xdr:nvSpPr>
        <xdr:cNvPr id="383" name="テキスト ボックス 382"/>
        <xdr:cNvSpPr txBox="1"/>
      </xdr:nvSpPr>
      <xdr:spPr>
        <a:xfrm>
          <a:off x="8450794" y="976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106194</xdr:rowOff>
    </xdr:from>
    <xdr:to>
      <xdr:col>11</xdr:col>
      <xdr:colOff>358775</xdr:colOff>
      <xdr:row>59</xdr:row>
      <xdr:rowOff>36344</xdr:rowOff>
    </xdr:to>
    <xdr:sp macro="" textlink="">
      <xdr:nvSpPr>
        <xdr:cNvPr id="384" name="円/楕円 383"/>
        <xdr:cNvSpPr/>
      </xdr:nvSpPr>
      <xdr:spPr>
        <a:xfrm>
          <a:off x="7810500" y="100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52871</xdr:rowOff>
    </xdr:from>
    <xdr:ext cx="599010" cy="259045"/>
    <xdr:sp macro="" textlink="">
      <xdr:nvSpPr>
        <xdr:cNvPr id="385" name="テキスト ボックス 384"/>
        <xdr:cNvSpPr txBox="1"/>
      </xdr:nvSpPr>
      <xdr:spPr>
        <a:xfrm>
          <a:off x="7561794" y="982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118745</xdr:rowOff>
    </xdr:from>
    <xdr:to>
      <xdr:col>10</xdr:col>
      <xdr:colOff>155575</xdr:colOff>
      <xdr:row>59</xdr:row>
      <xdr:rowOff>48895</xdr:rowOff>
    </xdr:to>
    <xdr:sp macro="" textlink="">
      <xdr:nvSpPr>
        <xdr:cNvPr id="386" name="円/楕円 385"/>
        <xdr:cNvSpPr/>
      </xdr:nvSpPr>
      <xdr:spPr>
        <a:xfrm>
          <a:off x="692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65422</xdr:rowOff>
    </xdr:from>
    <xdr:ext cx="534377" cy="259045"/>
    <xdr:sp macro="" textlink="">
      <xdr:nvSpPr>
        <xdr:cNvPr id="387" name="テキスト ボックス 386"/>
        <xdr:cNvSpPr txBox="1"/>
      </xdr:nvSpPr>
      <xdr:spPr>
        <a:xfrm>
          <a:off x="6705111" y="98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117495</xdr:rowOff>
    </xdr:from>
    <xdr:to>
      <xdr:col>15</xdr:col>
      <xdr:colOff>180975</xdr:colOff>
      <xdr:row>78</xdr:row>
      <xdr:rowOff>155167</xdr:rowOff>
    </xdr:to>
    <xdr:cxnSp macro="">
      <xdr:nvCxnSpPr>
        <xdr:cNvPr id="416" name="直線コネクタ 415"/>
        <xdr:cNvCxnSpPr/>
      </xdr:nvCxnSpPr>
      <xdr:spPr>
        <a:xfrm>
          <a:off x="9639300" y="13490595"/>
          <a:ext cx="8382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42352</xdr:rowOff>
    </xdr:from>
    <xdr:to>
      <xdr:col>14</xdr:col>
      <xdr:colOff>28575</xdr:colOff>
      <xdr:row>78</xdr:row>
      <xdr:rowOff>117495</xdr:rowOff>
    </xdr:to>
    <xdr:cxnSp macro="">
      <xdr:nvCxnSpPr>
        <xdr:cNvPr id="419" name="直線コネクタ 418"/>
        <xdr:cNvCxnSpPr/>
      </xdr:nvCxnSpPr>
      <xdr:spPr>
        <a:xfrm>
          <a:off x="8750300" y="13415452"/>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104367</xdr:rowOff>
    </xdr:from>
    <xdr:to>
      <xdr:col>15</xdr:col>
      <xdr:colOff>231775</xdr:colOff>
      <xdr:row>79</xdr:row>
      <xdr:rowOff>34517</xdr:rowOff>
    </xdr:to>
    <xdr:sp macro="" textlink="">
      <xdr:nvSpPr>
        <xdr:cNvPr id="429" name="円/楕円 428"/>
        <xdr:cNvSpPr/>
      </xdr:nvSpPr>
      <xdr:spPr>
        <a:xfrm>
          <a:off x="10426700" y="134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63744</xdr:rowOff>
    </xdr:from>
    <xdr:ext cx="534377" cy="259045"/>
    <xdr:sp macro="" textlink="">
      <xdr:nvSpPr>
        <xdr:cNvPr id="430" name="普通建設事業費 （ うち新規整備　）該当値テキスト"/>
        <xdr:cNvSpPr txBox="1"/>
      </xdr:nvSpPr>
      <xdr:spPr>
        <a:xfrm>
          <a:off x="10528300" y="132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66695</xdr:rowOff>
    </xdr:from>
    <xdr:to>
      <xdr:col>14</xdr:col>
      <xdr:colOff>79375</xdr:colOff>
      <xdr:row>78</xdr:row>
      <xdr:rowOff>168295</xdr:rowOff>
    </xdr:to>
    <xdr:sp macro="" textlink="">
      <xdr:nvSpPr>
        <xdr:cNvPr id="431" name="円/楕円 430"/>
        <xdr:cNvSpPr/>
      </xdr:nvSpPr>
      <xdr:spPr>
        <a:xfrm>
          <a:off x="9588500" y="134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13372</xdr:rowOff>
    </xdr:from>
    <xdr:ext cx="534377" cy="259045"/>
    <xdr:sp macro="" textlink="">
      <xdr:nvSpPr>
        <xdr:cNvPr id="432" name="テキスト ボックス 431"/>
        <xdr:cNvSpPr txBox="1"/>
      </xdr:nvSpPr>
      <xdr:spPr>
        <a:xfrm>
          <a:off x="9372111" y="13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163002</xdr:rowOff>
    </xdr:from>
    <xdr:to>
      <xdr:col>12</xdr:col>
      <xdr:colOff>561975</xdr:colOff>
      <xdr:row>78</xdr:row>
      <xdr:rowOff>93152</xdr:rowOff>
    </xdr:to>
    <xdr:sp macro="" textlink="">
      <xdr:nvSpPr>
        <xdr:cNvPr id="433" name="円/楕円 432"/>
        <xdr:cNvSpPr/>
      </xdr:nvSpPr>
      <xdr:spPr>
        <a:xfrm>
          <a:off x="8699500" y="133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109679</xdr:rowOff>
    </xdr:from>
    <xdr:ext cx="599010" cy="259045"/>
    <xdr:sp macro="" textlink="">
      <xdr:nvSpPr>
        <xdr:cNvPr id="434" name="テキスト ボックス 433"/>
        <xdr:cNvSpPr txBox="1"/>
      </xdr:nvSpPr>
      <xdr:spPr>
        <a:xfrm>
          <a:off x="8450794" y="1313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131862</xdr:rowOff>
    </xdr:from>
    <xdr:to>
      <xdr:col>15</xdr:col>
      <xdr:colOff>180975</xdr:colOff>
      <xdr:row>99</xdr:row>
      <xdr:rowOff>12027</xdr:rowOff>
    </xdr:to>
    <xdr:cxnSp macro="">
      <xdr:nvCxnSpPr>
        <xdr:cNvPr id="465" name="直線コネクタ 464"/>
        <xdr:cNvCxnSpPr/>
      </xdr:nvCxnSpPr>
      <xdr:spPr>
        <a:xfrm flipV="1">
          <a:off x="9639300" y="16762512"/>
          <a:ext cx="838200" cy="2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36471</xdr:rowOff>
    </xdr:from>
    <xdr:to>
      <xdr:col>14</xdr:col>
      <xdr:colOff>28575</xdr:colOff>
      <xdr:row>99</xdr:row>
      <xdr:rowOff>12027</xdr:rowOff>
    </xdr:to>
    <xdr:cxnSp macro="">
      <xdr:nvCxnSpPr>
        <xdr:cNvPr id="468" name="直線コネクタ 467"/>
        <xdr:cNvCxnSpPr/>
      </xdr:nvCxnSpPr>
      <xdr:spPr>
        <a:xfrm>
          <a:off x="8750300" y="16838571"/>
          <a:ext cx="889000" cy="1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81062</xdr:rowOff>
    </xdr:from>
    <xdr:to>
      <xdr:col>15</xdr:col>
      <xdr:colOff>231775</xdr:colOff>
      <xdr:row>98</xdr:row>
      <xdr:rowOff>11212</xdr:rowOff>
    </xdr:to>
    <xdr:sp macro="" textlink="">
      <xdr:nvSpPr>
        <xdr:cNvPr id="478" name="円/楕円 477"/>
        <xdr:cNvSpPr/>
      </xdr:nvSpPr>
      <xdr:spPr>
        <a:xfrm>
          <a:off x="10426700" y="167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59489</xdr:rowOff>
    </xdr:from>
    <xdr:ext cx="534377" cy="259045"/>
    <xdr:sp macro="" textlink="">
      <xdr:nvSpPr>
        <xdr:cNvPr id="479" name="普通建設事業費 （ うち更新整備　）該当値テキスト"/>
        <xdr:cNvSpPr txBox="1"/>
      </xdr:nvSpPr>
      <xdr:spPr>
        <a:xfrm>
          <a:off x="10528300"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132677</xdr:rowOff>
    </xdr:from>
    <xdr:to>
      <xdr:col>14</xdr:col>
      <xdr:colOff>79375</xdr:colOff>
      <xdr:row>99</xdr:row>
      <xdr:rowOff>62827</xdr:rowOff>
    </xdr:to>
    <xdr:sp macro="" textlink="">
      <xdr:nvSpPr>
        <xdr:cNvPr id="480" name="円/楕円 479"/>
        <xdr:cNvSpPr/>
      </xdr:nvSpPr>
      <xdr:spPr>
        <a:xfrm>
          <a:off x="9588500" y="169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53954</xdr:rowOff>
    </xdr:from>
    <xdr:ext cx="469744" cy="259045"/>
    <xdr:sp macro="" textlink="">
      <xdr:nvSpPr>
        <xdr:cNvPr id="481" name="テキスト ボックス 480"/>
        <xdr:cNvSpPr txBox="1"/>
      </xdr:nvSpPr>
      <xdr:spPr>
        <a:xfrm>
          <a:off x="9404427" y="170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157121</xdr:rowOff>
    </xdr:from>
    <xdr:to>
      <xdr:col>12</xdr:col>
      <xdr:colOff>561975</xdr:colOff>
      <xdr:row>98</xdr:row>
      <xdr:rowOff>87271</xdr:rowOff>
    </xdr:to>
    <xdr:sp macro="" textlink="">
      <xdr:nvSpPr>
        <xdr:cNvPr id="482" name="円/楕円 481"/>
        <xdr:cNvSpPr/>
      </xdr:nvSpPr>
      <xdr:spPr>
        <a:xfrm>
          <a:off x="8699500" y="167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78398</xdr:rowOff>
    </xdr:from>
    <xdr:ext cx="534377" cy="259045"/>
    <xdr:sp macro="" textlink="">
      <xdr:nvSpPr>
        <xdr:cNvPr id="483" name="テキスト ボックス 482"/>
        <xdr:cNvSpPr txBox="1"/>
      </xdr:nvSpPr>
      <xdr:spPr>
        <a:xfrm>
          <a:off x="8483111" y="168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137428</xdr:rowOff>
    </xdr:from>
    <xdr:to>
      <xdr:col>23</xdr:col>
      <xdr:colOff>517525</xdr:colOff>
      <xdr:row>38</xdr:row>
      <xdr:rowOff>137881</xdr:rowOff>
    </xdr:to>
    <xdr:cxnSp macro="">
      <xdr:nvCxnSpPr>
        <xdr:cNvPr id="510" name="直線コネクタ 509"/>
        <xdr:cNvCxnSpPr/>
      </xdr:nvCxnSpPr>
      <xdr:spPr>
        <a:xfrm>
          <a:off x="15481300" y="6652528"/>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39536</xdr:rowOff>
    </xdr:from>
    <xdr:to>
      <xdr:col>22</xdr:col>
      <xdr:colOff>365125</xdr:colOff>
      <xdr:row>38</xdr:row>
      <xdr:rowOff>137428</xdr:rowOff>
    </xdr:to>
    <xdr:cxnSp macro="">
      <xdr:nvCxnSpPr>
        <xdr:cNvPr id="513" name="直線コネクタ 512"/>
        <xdr:cNvCxnSpPr/>
      </xdr:nvCxnSpPr>
      <xdr:spPr>
        <a:xfrm>
          <a:off x="14592300" y="6554636"/>
          <a:ext cx="889000" cy="9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167052</xdr:rowOff>
    </xdr:from>
    <xdr:to>
      <xdr:col>21</xdr:col>
      <xdr:colOff>161925</xdr:colOff>
      <xdr:row>38</xdr:row>
      <xdr:rowOff>39536</xdr:rowOff>
    </xdr:to>
    <xdr:cxnSp macro="">
      <xdr:nvCxnSpPr>
        <xdr:cNvPr id="516" name="直線コネクタ 515"/>
        <xdr:cNvCxnSpPr/>
      </xdr:nvCxnSpPr>
      <xdr:spPr>
        <a:xfrm>
          <a:off x="13703300" y="6510702"/>
          <a:ext cx="889000" cy="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167052</xdr:rowOff>
    </xdr:from>
    <xdr:to>
      <xdr:col>19</xdr:col>
      <xdr:colOff>644525</xdr:colOff>
      <xdr:row>38</xdr:row>
      <xdr:rowOff>125312</xdr:rowOff>
    </xdr:to>
    <xdr:cxnSp macro="">
      <xdr:nvCxnSpPr>
        <xdr:cNvPr id="519" name="直線コネクタ 518"/>
        <xdr:cNvCxnSpPr/>
      </xdr:nvCxnSpPr>
      <xdr:spPr>
        <a:xfrm flipV="1">
          <a:off x="12814300" y="6510702"/>
          <a:ext cx="889000" cy="1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21" name="テキスト ボックス 520"/>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87081</xdr:rowOff>
    </xdr:from>
    <xdr:to>
      <xdr:col>23</xdr:col>
      <xdr:colOff>568325</xdr:colOff>
      <xdr:row>39</xdr:row>
      <xdr:rowOff>17231</xdr:rowOff>
    </xdr:to>
    <xdr:sp macro="" textlink="">
      <xdr:nvSpPr>
        <xdr:cNvPr id="529" name="円/楕円 528"/>
        <xdr:cNvSpPr/>
      </xdr:nvSpPr>
      <xdr:spPr>
        <a:xfrm>
          <a:off x="16268700" y="66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78565" cy="259045"/>
    <xdr:sp macro="" textlink="">
      <xdr:nvSpPr>
        <xdr:cNvPr id="530" name="災害復旧事業費該当値テキスト"/>
        <xdr:cNvSpPr txBox="1"/>
      </xdr:nvSpPr>
      <xdr:spPr>
        <a:xfrm>
          <a:off x="16370300" y="65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86628</xdr:rowOff>
    </xdr:from>
    <xdr:to>
      <xdr:col>22</xdr:col>
      <xdr:colOff>415925</xdr:colOff>
      <xdr:row>39</xdr:row>
      <xdr:rowOff>16778</xdr:rowOff>
    </xdr:to>
    <xdr:sp macro="" textlink="">
      <xdr:nvSpPr>
        <xdr:cNvPr id="531" name="円/楕円 530"/>
        <xdr:cNvSpPr/>
      </xdr:nvSpPr>
      <xdr:spPr>
        <a:xfrm>
          <a:off x="15430500" y="66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7905</xdr:rowOff>
    </xdr:from>
    <xdr:ext cx="378565" cy="259045"/>
    <xdr:sp macro="" textlink="">
      <xdr:nvSpPr>
        <xdr:cNvPr id="532" name="テキスト ボックス 531"/>
        <xdr:cNvSpPr txBox="1"/>
      </xdr:nvSpPr>
      <xdr:spPr>
        <a:xfrm>
          <a:off x="15292017" y="669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160186</xdr:rowOff>
    </xdr:from>
    <xdr:to>
      <xdr:col>21</xdr:col>
      <xdr:colOff>212725</xdr:colOff>
      <xdr:row>38</xdr:row>
      <xdr:rowOff>90336</xdr:rowOff>
    </xdr:to>
    <xdr:sp macro="" textlink="">
      <xdr:nvSpPr>
        <xdr:cNvPr id="533" name="円/楕円 532"/>
        <xdr:cNvSpPr/>
      </xdr:nvSpPr>
      <xdr:spPr>
        <a:xfrm>
          <a:off x="14541500" y="65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106864</xdr:rowOff>
    </xdr:from>
    <xdr:ext cx="534377" cy="259045"/>
    <xdr:sp macro="" textlink="">
      <xdr:nvSpPr>
        <xdr:cNvPr id="534" name="テキスト ボックス 533"/>
        <xdr:cNvSpPr txBox="1"/>
      </xdr:nvSpPr>
      <xdr:spPr>
        <a:xfrm>
          <a:off x="14325111" y="62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116252</xdr:rowOff>
    </xdr:from>
    <xdr:to>
      <xdr:col>20</xdr:col>
      <xdr:colOff>9525</xdr:colOff>
      <xdr:row>38</xdr:row>
      <xdr:rowOff>46402</xdr:rowOff>
    </xdr:to>
    <xdr:sp macro="" textlink="">
      <xdr:nvSpPr>
        <xdr:cNvPr id="535" name="円/楕円 534"/>
        <xdr:cNvSpPr/>
      </xdr:nvSpPr>
      <xdr:spPr>
        <a:xfrm>
          <a:off x="13652500" y="64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62929</xdr:rowOff>
    </xdr:from>
    <xdr:ext cx="534377" cy="259045"/>
    <xdr:sp macro="" textlink="">
      <xdr:nvSpPr>
        <xdr:cNvPr id="536" name="テキスト ボックス 535"/>
        <xdr:cNvSpPr txBox="1"/>
      </xdr:nvSpPr>
      <xdr:spPr>
        <a:xfrm>
          <a:off x="13436111" y="62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74512</xdr:rowOff>
    </xdr:from>
    <xdr:to>
      <xdr:col>18</xdr:col>
      <xdr:colOff>492125</xdr:colOff>
      <xdr:row>39</xdr:row>
      <xdr:rowOff>4662</xdr:rowOff>
    </xdr:to>
    <xdr:sp macro="" textlink="">
      <xdr:nvSpPr>
        <xdr:cNvPr id="537" name="円/楕円 536"/>
        <xdr:cNvSpPr/>
      </xdr:nvSpPr>
      <xdr:spPr>
        <a:xfrm>
          <a:off x="12763500" y="65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167239</xdr:rowOff>
    </xdr:from>
    <xdr:ext cx="469744" cy="259045"/>
    <xdr:sp macro="" textlink="">
      <xdr:nvSpPr>
        <xdr:cNvPr id="538" name="テキスト ボックス 537"/>
        <xdr:cNvSpPr txBox="1"/>
      </xdr:nvSpPr>
      <xdr:spPr>
        <a:xfrm>
          <a:off x="12579427" y="66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83642</xdr:rowOff>
    </xdr:from>
    <xdr:to>
      <xdr:col>23</xdr:col>
      <xdr:colOff>517525</xdr:colOff>
      <xdr:row>72</xdr:row>
      <xdr:rowOff>34913</xdr:rowOff>
    </xdr:to>
    <xdr:cxnSp macro="">
      <xdr:nvCxnSpPr>
        <xdr:cNvPr id="616" name="直線コネクタ 615"/>
        <xdr:cNvCxnSpPr/>
      </xdr:nvCxnSpPr>
      <xdr:spPr>
        <a:xfrm flipV="1">
          <a:off x="15481300" y="12256592"/>
          <a:ext cx="838200" cy="1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34913</xdr:rowOff>
    </xdr:from>
    <xdr:to>
      <xdr:col>22</xdr:col>
      <xdr:colOff>365125</xdr:colOff>
      <xdr:row>72</xdr:row>
      <xdr:rowOff>134785</xdr:rowOff>
    </xdr:to>
    <xdr:cxnSp macro="">
      <xdr:nvCxnSpPr>
        <xdr:cNvPr id="619" name="直線コネクタ 618"/>
        <xdr:cNvCxnSpPr/>
      </xdr:nvCxnSpPr>
      <xdr:spPr>
        <a:xfrm flipV="1">
          <a:off x="14592300" y="12379313"/>
          <a:ext cx="889000" cy="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134785</xdr:rowOff>
    </xdr:from>
    <xdr:to>
      <xdr:col>21</xdr:col>
      <xdr:colOff>161925</xdr:colOff>
      <xdr:row>72</xdr:row>
      <xdr:rowOff>138252</xdr:rowOff>
    </xdr:to>
    <xdr:cxnSp macro="">
      <xdr:nvCxnSpPr>
        <xdr:cNvPr id="622" name="直線コネクタ 621"/>
        <xdr:cNvCxnSpPr/>
      </xdr:nvCxnSpPr>
      <xdr:spPr>
        <a:xfrm flipV="1">
          <a:off x="13703300" y="1247918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128575</xdr:rowOff>
    </xdr:from>
    <xdr:to>
      <xdr:col>19</xdr:col>
      <xdr:colOff>644525</xdr:colOff>
      <xdr:row>72</xdr:row>
      <xdr:rowOff>138252</xdr:rowOff>
    </xdr:to>
    <xdr:cxnSp macro="">
      <xdr:nvCxnSpPr>
        <xdr:cNvPr id="625" name="直線コネクタ 624"/>
        <xdr:cNvCxnSpPr/>
      </xdr:nvCxnSpPr>
      <xdr:spPr>
        <a:xfrm>
          <a:off x="12814300" y="1247297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32842</xdr:rowOff>
    </xdr:from>
    <xdr:to>
      <xdr:col>23</xdr:col>
      <xdr:colOff>568325</xdr:colOff>
      <xdr:row>71</xdr:row>
      <xdr:rowOff>134442</xdr:rowOff>
    </xdr:to>
    <xdr:sp macro="" textlink="">
      <xdr:nvSpPr>
        <xdr:cNvPr id="635" name="円/楕円 634"/>
        <xdr:cNvSpPr/>
      </xdr:nvSpPr>
      <xdr:spPr>
        <a:xfrm>
          <a:off x="16268700" y="122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119219</xdr:rowOff>
    </xdr:from>
    <xdr:ext cx="599010" cy="259045"/>
    <xdr:sp macro="" textlink="">
      <xdr:nvSpPr>
        <xdr:cNvPr id="636" name="公債費該当値テキスト"/>
        <xdr:cNvSpPr txBox="1"/>
      </xdr:nvSpPr>
      <xdr:spPr>
        <a:xfrm>
          <a:off x="16370300" y="1212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155563</xdr:rowOff>
    </xdr:from>
    <xdr:to>
      <xdr:col>22</xdr:col>
      <xdr:colOff>415925</xdr:colOff>
      <xdr:row>72</xdr:row>
      <xdr:rowOff>85713</xdr:rowOff>
    </xdr:to>
    <xdr:sp macro="" textlink="">
      <xdr:nvSpPr>
        <xdr:cNvPr id="637" name="円/楕円 636"/>
        <xdr:cNvSpPr/>
      </xdr:nvSpPr>
      <xdr:spPr>
        <a:xfrm>
          <a:off x="15430500" y="123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102240</xdr:rowOff>
    </xdr:from>
    <xdr:ext cx="534377" cy="259045"/>
    <xdr:sp macro="" textlink="">
      <xdr:nvSpPr>
        <xdr:cNvPr id="638" name="テキスト ボックス 637"/>
        <xdr:cNvSpPr txBox="1"/>
      </xdr:nvSpPr>
      <xdr:spPr>
        <a:xfrm>
          <a:off x="15214111" y="121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83985</xdr:rowOff>
    </xdr:from>
    <xdr:to>
      <xdr:col>21</xdr:col>
      <xdr:colOff>212725</xdr:colOff>
      <xdr:row>73</xdr:row>
      <xdr:rowOff>14135</xdr:rowOff>
    </xdr:to>
    <xdr:sp macro="" textlink="">
      <xdr:nvSpPr>
        <xdr:cNvPr id="639" name="円/楕円 638"/>
        <xdr:cNvSpPr/>
      </xdr:nvSpPr>
      <xdr:spPr>
        <a:xfrm>
          <a:off x="14541500" y="124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30662</xdr:rowOff>
    </xdr:from>
    <xdr:ext cx="534377" cy="259045"/>
    <xdr:sp macro="" textlink="">
      <xdr:nvSpPr>
        <xdr:cNvPr id="640" name="テキスト ボックス 639"/>
        <xdr:cNvSpPr txBox="1"/>
      </xdr:nvSpPr>
      <xdr:spPr>
        <a:xfrm>
          <a:off x="14325111" y="122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87452</xdr:rowOff>
    </xdr:from>
    <xdr:to>
      <xdr:col>20</xdr:col>
      <xdr:colOff>9525</xdr:colOff>
      <xdr:row>73</xdr:row>
      <xdr:rowOff>17602</xdr:rowOff>
    </xdr:to>
    <xdr:sp macro="" textlink="">
      <xdr:nvSpPr>
        <xdr:cNvPr id="641" name="円/楕円 640"/>
        <xdr:cNvSpPr/>
      </xdr:nvSpPr>
      <xdr:spPr>
        <a:xfrm>
          <a:off x="13652500" y="124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34129</xdr:rowOff>
    </xdr:from>
    <xdr:ext cx="534377" cy="259045"/>
    <xdr:sp macro="" textlink="">
      <xdr:nvSpPr>
        <xdr:cNvPr id="642" name="テキスト ボックス 641"/>
        <xdr:cNvSpPr txBox="1"/>
      </xdr:nvSpPr>
      <xdr:spPr>
        <a:xfrm>
          <a:off x="13436111" y="122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77775</xdr:rowOff>
    </xdr:from>
    <xdr:to>
      <xdr:col>18</xdr:col>
      <xdr:colOff>492125</xdr:colOff>
      <xdr:row>73</xdr:row>
      <xdr:rowOff>7925</xdr:rowOff>
    </xdr:to>
    <xdr:sp macro="" textlink="">
      <xdr:nvSpPr>
        <xdr:cNvPr id="643" name="円/楕円 642"/>
        <xdr:cNvSpPr/>
      </xdr:nvSpPr>
      <xdr:spPr>
        <a:xfrm>
          <a:off x="12763500" y="12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24452</xdr:rowOff>
    </xdr:from>
    <xdr:ext cx="534377" cy="259045"/>
    <xdr:sp macro="" textlink="">
      <xdr:nvSpPr>
        <xdr:cNvPr id="644" name="テキスト ボックス 643"/>
        <xdr:cNvSpPr txBox="1"/>
      </xdr:nvSpPr>
      <xdr:spPr>
        <a:xfrm>
          <a:off x="12547111" y="121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138987</xdr:rowOff>
    </xdr:from>
    <xdr:to>
      <xdr:col>23</xdr:col>
      <xdr:colOff>517525</xdr:colOff>
      <xdr:row>98</xdr:row>
      <xdr:rowOff>163509</xdr:rowOff>
    </xdr:to>
    <xdr:cxnSp macro="">
      <xdr:nvCxnSpPr>
        <xdr:cNvPr id="673" name="直線コネクタ 672"/>
        <xdr:cNvCxnSpPr/>
      </xdr:nvCxnSpPr>
      <xdr:spPr>
        <a:xfrm>
          <a:off x="15481300" y="16941087"/>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138987</xdr:rowOff>
    </xdr:from>
    <xdr:to>
      <xdr:col>22</xdr:col>
      <xdr:colOff>365125</xdr:colOff>
      <xdr:row>99</xdr:row>
      <xdr:rowOff>7210</xdr:rowOff>
    </xdr:to>
    <xdr:cxnSp macro="">
      <xdr:nvCxnSpPr>
        <xdr:cNvPr id="676" name="直線コネクタ 675"/>
        <xdr:cNvCxnSpPr/>
      </xdr:nvCxnSpPr>
      <xdr:spPr>
        <a:xfrm flipV="1">
          <a:off x="14592300" y="16941087"/>
          <a:ext cx="8890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168007</xdr:rowOff>
    </xdr:from>
    <xdr:to>
      <xdr:col>21</xdr:col>
      <xdr:colOff>161925</xdr:colOff>
      <xdr:row>99</xdr:row>
      <xdr:rowOff>7210</xdr:rowOff>
    </xdr:to>
    <xdr:cxnSp macro="">
      <xdr:nvCxnSpPr>
        <xdr:cNvPr id="679" name="直線コネクタ 678"/>
        <xdr:cNvCxnSpPr/>
      </xdr:nvCxnSpPr>
      <xdr:spPr>
        <a:xfrm>
          <a:off x="13703300" y="1697010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147858</xdr:rowOff>
    </xdr:from>
    <xdr:to>
      <xdr:col>19</xdr:col>
      <xdr:colOff>644525</xdr:colOff>
      <xdr:row>98</xdr:row>
      <xdr:rowOff>168007</xdr:rowOff>
    </xdr:to>
    <xdr:cxnSp macro="">
      <xdr:nvCxnSpPr>
        <xdr:cNvPr id="682" name="直線コネクタ 681"/>
        <xdr:cNvCxnSpPr/>
      </xdr:nvCxnSpPr>
      <xdr:spPr>
        <a:xfrm>
          <a:off x="12814300" y="16949958"/>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112709</xdr:rowOff>
    </xdr:from>
    <xdr:to>
      <xdr:col>23</xdr:col>
      <xdr:colOff>568325</xdr:colOff>
      <xdr:row>99</xdr:row>
      <xdr:rowOff>42859</xdr:rowOff>
    </xdr:to>
    <xdr:sp macro="" textlink="">
      <xdr:nvSpPr>
        <xdr:cNvPr id="692" name="円/楕円 691"/>
        <xdr:cNvSpPr/>
      </xdr:nvSpPr>
      <xdr:spPr>
        <a:xfrm>
          <a:off x="16268700" y="169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72086</xdr:rowOff>
    </xdr:from>
    <xdr:ext cx="534377" cy="259045"/>
    <xdr:sp macro="" textlink="">
      <xdr:nvSpPr>
        <xdr:cNvPr id="693" name="積立金該当値テキスト"/>
        <xdr:cNvSpPr txBox="1"/>
      </xdr:nvSpPr>
      <xdr:spPr>
        <a:xfrm>
          <a:off x="16370300" y="167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88187</xdr:rowOff>
    </xdr:from>
    <xdr:to>
      <xdr:col>22</xdr:col>
      <xdr:colOff>415925</xdr:colOff>
      <xdr:row>99</xdr:row>
      <xdr:rowOff>18337</xdr:rowOff>
    </xdr:to>
    <xdr:sp macro="" textlink="">
      <xdr:nvSpPr>
        <xdr:cNvPr id="694" name="円/楕円 693"/>
        <xdr:cNvSpPr/>
      </xdr:nvSpPr>
      <xdr:spPr>
        <a:xfrm>
          <a:off x="15430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34864</xdr:rowOff>
    </xdr:from>
    <xdr:ext cx="534377" cy="259045"/>
    <xdr:sp macro="" textlink="">
      <xdr:nvSpPr>
        <xdr:cNvPr id="695" name="テキスト ボックス 694"/>
        <xdr:cNvSpPr txBox="1"/>
      </xdr:nvSpPr>
      <xdr:spPr>
        <a:xfrm>
          <a:off x="15214111" y="166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127860</xdr:rowOff>
    </xdr:from>
    <xdr:to>
      <xdr:col>21</xdr:col>
      <xdr:colOff>212725</xdr:colOff>
      <xdr:row>99</xdr:row>
      <xdr:rowOff>58010</xdr:rowOff>
    </xdr:to>
    <xdr:sp macro="" textlink="">
      <xdr:nvSpPr>
        <xdr:cNvPr id="696" name="円/楕円 695"/>
        <xdr:cNvSpPr/>
      </xdr:nvSpPr>
      <xdr:spPr>
        <a:xfrm>
          <a:off x="14541500" y="169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74537</xdr:rowOff>
    </xdr:from>
    <xdr:ext cx="534377" cy="259045"/>
    <xdr:sp macro="" textlink="">
      <xdr:nvSpPr>
        <xdr:cNvPr id="697" name="テキスト ボックス 696"/>
        <xdr:cNvSpPr txBox="1"/>
      </xdr:nvSpPr>
      <xdr:spPr>
        <a:xfrm>
          <a:off x="14325111" y="167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117207</xdr:rowOff>
    </xdr:from>
    <xdr:to>
      <xdr:col>20</xdr:col>
      <xdr:colOff>9525</xdr:colOff>
      <xdr:row>99</xdr:row>
      <xdr:rowOff>47357</xdr:rowOff>
    </xdr:to>
    <xdr:sp macro="" textlink="">
      <xdr:nvSpPr>
        <xdr:cNvPr id="698" name="円/楕円 697"/>
        <xdr:cNvSpPr/>
      </xdr:nvSpPr>
      <xdr:spPr>
        <a:xfrm>
          <a:off x="13652500" y="169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63884</xdr:rowOff>
    </xdr:from>
    <xdr:ext cx="534377" cy="259045"/>
    <xdr:sp macro="" textlink="">
      <xdr:nvSpPr>
        <xdr:cNvPr id="699" name="テキスト ボックス 698"/>
        <xdr:cNvSpPr txBox="1"/>
      </xdr:nvSpPr>
      <xdr:spPr>
        <a:xfrm>
          <a:off x="13436111" y="166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97058</xdr:rowOff>
    </xdr:from>
    <xdr:to>
      <xdr:col>18</xdr:col>
      <xdr:colOff>492125</xdr:colOff>
      <xdr:row>99</xdr:row>
      <xdr:rowOff>27208</xdr:rowOff>
    </xdr:to>
    <xdr:sp macro="" textlink="">
      <xdr:nvSpPr>
        <xdr:cNvPr id="700" name="円/楕円 699"/>
        <xdr:cNvSpPr/>
      </xdr:nvSpPr>
      <xdr:spPr>
        <a:xfrm>
          <a:off x="12763500" y="168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43735</xdr:rowOff>
    </xdr:from>
    <xdr:ext cx="534377" cy="259045"/>
    <xdr:sp macro="" textlink="">
      <xdr:nvSpPr>
        <xdr:cNvPr id="701" name="テキスト ボックス 700"/>
        <xdr:cNvSpPr txBox="1"/>
      </xdr:nvSpPr>
      <xdr:spPr>
        <a:xfrm>
          <a:off x="12547111" y="166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118760</xdr:rowOff>
    </xdr:from>
    <xdr:to>
      <xdr:col>32</xdr:col>
      <xdr:colOff>187325</xdr:colOff>
      <xdr:row>37</xdr:row>
      <xdr:rowOff>64491</xdr:rowOff>
    </xdr:to>
    <xdr:cxnSp macro="">
      <xdr:nvCxnSpPr>
        <xdr:cNvPr id="728" name="直線コネクタ 727"/>
        <xdr:cNvCxnSpPr/>
      </xdr:nvCxnSpPr>
      <xdr:spPr>
        <a:xfrm flipV="1">
          <a:off x="21323300" y="6119510"/>
          <a:ext cx="838200" cy="2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64491</xdr:rowOff>
    </xdr:from>
    <xdr:to>
      <xdr:col>31</xdr:col>
      <xdr:colOff>34925</xdr:colOff>
      <xdr:row>37</xdr:row>
      <xdr:rowOff>70571</xdr:rowOff>
    </xdr:to>
    <xdr:cxnSp macro="">
      <xdr:nvCxnSpPr>
        <xdr:cNvPr id="731" name="直線コネクタ 730"/>
        <xdr:cNvCxnSpPr/>
      </xdr:nvCxnSpPr>
      <xdr:spPr>
        <a:xfrm flipV="1">
          <a:off x="20434300" y="6408141"/>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70571</xdr:rowOff>
    </xdr:from>
    <xdr:to>
      <xdr:col>29</xdr:col>
      <xdr:colOff>517525</xdr:colOff>
      <xdr:row>37</xdr:row>
      <xdr:rowOff>102895</xdr:rowOff>
    </xdr:to>
    <xdr:cxnSp macro="">
      <xdr:nvCxnSpPr>
        <xdr:cNvPr id="734" name="直線コネクタ 733"/>
        <xdr:cNvCxnSpPr/>
      </xdr:nvCxnSpPr>
      <xdr:spPr>
        <a:xfrm flipV="1">
          <a:off x="19545300" y="6414221"/>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102895</xdr:rowOff>
    </xdr:from>
    <xdr:to>
      <xdr:col>28</xdr:col>
      <xdr:colOff>314325</xdr:colOff>
      <xdr:row>37</xdr:row>
      <xdr:rowOff>163520</xdr:rowOff>
    </xdr:to>
    <xdr:cxnSp macro="">
      <xdr:nvCxnSpPr>
        <xdr:cNvPr id="737" name="直線コネクタ 736"/>
        <xdr:cNvCxnSpPr/>
      </xdr:nvCxnSpPr>
      <xdr:spPr>
        <a:xfrm flipV="1">
          <a:off x="18656300" y="6446545"/>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67960</xdr:rowOff>
    </xdr:from>
    <xdr:to>
      <xdr:col>32</xdr:col>
      <xdr:colOff>238125</xdr:colOff>
      <xdr:row>35</xdr:row>
      <xdr:rowOff>169560</xdr:rowOff>
    </xdr:to>
    <xdr:sp macro="" textlink="">
      <xdr:nvSpPr>
        <xdr:cNvPr id="747" name="円/楕円 746"/>
        <xdr:cNvSpPr/>
      </xdr:nvSpPr>
      <xdr:spPr>
        <a:xfrm>
          <a:off x="22110700" y="60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90837</xdr:rowOff>
    </xdr:from>
    <xdr:ext cx="534377" cy="259045"/>
    <xdr:sp macro="" textlink="">
      <xdr:nvSpPr>
        <xdr:cNvPr id="748" name="投資及び出資金該当値テキスト"/>
        <xdr:cNvSpPr txBox="1"/>
      </xdr:nvSpPr>
      <xdr:spPr>
        <a:xfrm>
          <a:off x="22212300" y="592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13691</xdr:rowOff>
    </xdr:from>
    <xdr:to>
      <xdr:col>31</xdr:col>
      <xdr:colOff>85725</xdr:colOff>
      <xdr:row>37</xdr:row>
      <xdr:rowOff>115291</xdr:rowOff>
    </xdr:to>
    <xdr:sp macro="" textlink="">
      <xdr:nvSpPr>
        <xdr:cNvPr id="749" name="円/楕円 748"/>
        <xdr:cNvSpPr/>
      </xdr:nvSpPr>
      <xdr:spPr>
        <a:xfrm>
          <a:off x="21272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131818</xdr:rowOff>
    </xdr:from>
    <xdr:ext cx="469744" cy="259045"/>
    <xdr:sp macro="" textlink="">
      <xdr:nvSpPr>
        <xdr:cNvPr id="750" name="テキスト ボックス 749"/>
        <xdr:cNvSpPr txBox="1"/>
      </xdr:nvSpPr>
      <xdr:spPr>
        <a:xfrm>
          <a:off x="21088427"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19771</xdr:rowOff>
    </xdr:from>
    <xdr:to>
      <xdr:col>29</xdr:col>
      <xdr:colOff>568325</xdr:colOff>
      <xdr:row>37</xdr:row>
      <xdr:rowOff>121371</xdr:rowOff>
    </xdr:to>
    <xdr:sp macro="" textlink="">
      <xdr:nvSpPr>
        <xdr:cNvPr id="751" name="円/楕円 750"/>
        <xdr:cNvSpPr/>
      </xdr:nvSpPr>
      <xdr:spPr>
        <a:xfrm>
          <a:off x="20383500" y="63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137898</xdr:rowOff>
    </xdr:from>
    <xdr:ext cx="469744" cy="259045"/>
    <xdr:sp macro="" textlink="">
      <xdr:nvSpPr>
        <xdr:cNvPr id="752" name="テキスト ボックス 751"/>
        <xdr:cNvSpPr txBox="1"/>
      </xdr:nvSpPr>
      <xdr:spPr>
        <a:xfrm>
          <a:off x="20199427" y="613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52095</xdr:rowOff>
    </xdr:from>
    <xdr:to>
      <xdr:col>28</xdr:col>
      <xdr:colOff>365125</xdr:colOff>
      <xdr:row>37</xdr:row>
      <xdr:rowOff>153695</xdr:rowOff>
    </xdr:to>
    <xdr:sp macro="" textlink="">
      <xdr:nvSpPr>
        <xdr:cNvPr id="753" name="円/楕円 752"/>
        <xdr:cNvSpPr/>
      </xdr:nvSpPr>
      <xdr:spPr>
        <a:xfrm>
          <a:off x="19494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170222</xdr:rowOff>
    </xdr:from>
    <xdr:ext cx="469744" cy="259045"/>
    <xdr:sp macro="" textlink="">
      <xdr:nvSpPr>
        <xdr:cNvPr id="754" name="テキスト ボックス 753"/>
        <xdr:cNvSpPr txBox="1"/>
      </xdr:nvSpPr>
      <xdr:spPr>
        <a:xfrm>
          <a:off x="19310427" y="61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112720</xdr:rowOff>
    </xdr:from>
    <xdr:to>
      <xdr:col>27</xdr:col>
      <xdr:colOff>161925</xdr:colOff>
      <xdr:row>38</xdr:row>
      <xdr:rowOff>42870</xdr:rowOff>
    </xdr:to>
    <xdr:sp macro="" textlink="">
      <xdr:nvSpPr>
        <xdr:cNvPr id="755" name="円/楕円 754"/>
        <xdr:cNvSpPr/>
      </xdr:nvSpPr>
      <xdr:spPr>
        <a:xfrm>
          <a:off x="186055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59397</xdr:rowOff>
    </xdr:from>
    <xdr:ext cx="469744" cy="259045"/>
    <xdr:sp macro="" textlink="">
      <xdr:nvSpPr>
        <xdr:cNvPr id="756" name="テキスト ボックス 755"/>
        <xdr:cNvSpPr txBox="1"/>
      </xdr:nvSpPr>
      <xdr:spPr>
        <a:xfrm>
          <a:off x="18421427" y="623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113164</xdr:rowOff>
    </xdr:from>
    <xdr:to>
      <xdr:col>32</xdr:col>
      <xdr:colOff>187325</xdr:colOff>
      <xdr:row>58</xdr:row>
      <xdr:rowOff>120631</xdr:rowOff>
    </xdr:to>
    <xdr:cxnSp macro="">
      <xdr:nvCxnSpPr>
        <xdr:cNvPr id="785" name="直線コネクタ 784"/>
        <xdr:cNvCxnSpPr/>
      </xdr:nvCxnSpPr>
      <xdr:spPr>
        <a:xfrm flipV="1">
          <a:off x="21323300" y="10057264"/>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120631</xdr:rowOff>
    </xdr:from>
    <xdr:to>
      <xdr:col>31</xdr:col>
      <xdr:colOff>34925</xdr:colOff>
      <xdr:row>58</xdr:row>
      <xdr:rowOff>122212</xdr:rowOff>
    </xdr:to>
    <xdr:cxnSp macro="">
      <xdr:nvCxnSpPr>
        <xdr:cNvPr id="788" name="直線コネクタ 787"/>
        <xdr:cNvCxnSpPr/>
      </xdr:nvCxnSpPr>
      <xdr:spPr>
        <a:xfrm flipV="1">
          <a:off x="20434300" y="1006473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121279</xdr:rowOff>
    </xdr:from>
    <xdr:to>
      <xdr:col>29</xdr:col>
      <xdr:colOff>517525</xdr:colOff>
      <xdr:row>58</xdr:row>
      <xdr:rowOff>122212</xdr:rowOff>
    </xdr:to>
    <xdr:cxnSp macro="">
      <xdr:nvCxnSpPr>
        <xdr:cNvPr id="791" name="直線コネクタ 790"/>
        <xdr:cNvCxnSpPr/>
      </xdr:nvCxnSpPr>
      <xdr:spPr>
        <a:xfrm>
          <a:off x="19545300" y="1006537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121279</xdr:rowOff>
    </xdr:from>
    <xdr:to>
      <xdr:col>28</xdr:col>
      <xdr:colOff>314325</xdr:colOff>
      <xdr:row>58</xdr:row>
      <xdr:rowOff>125984</xdr:rowOff>
    </xdr:to>
    <xdr:cxnSp macro="">
      <xdr:nvCxnSpPr>
        <xdr:cNvPr id="794" name="直線コネクタ 793"/>
        <xdr:cNvCxnSpPr/>
      </xdr:nvCxnSpPr>
      <xdr:spPr>
        <a:xfrm flipV="1">
          <a:off x="18656300" y="1006537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62364</xdr:rowOff>
    </xdr:from>
    <xdr:to>
      <xdr:col>32</xdr:col>
      <xdr:colOff>238125</xdr:colOff>
      <xdr:row>58</xdr:row>
      <xdr:rowOff>163964</xdr:rowOff>
    </xdr:to>
    <xdr:sp macro="" textlink="">
      <xdr:nvSpPr>
        <xdr:cNvPr id="804" name="円/楕円 803"/>
        <xdr:cNvSpPr/>
      </xdr:nvSpPr>
      <xdr:spPr>
        <a:xfrm>
          <a:off x="22110700" y="100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21741</xdr:rowOff>
    </xdr:from>
    <xdr:ext cx="469744" cy="259045"/>
    <xdr:sp macro="" textlink="">
      <xdr:nvSpPr>
        <xdr:cNvPr id="805" name="貸付金該当値テキスト"/>
        <xdr:cNvSpPr txBox="1"/>
      </xdr:nvSpPr>
      <xdr:spPr>
        <a:xfrm>
          <a:off x="22212300" y="97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69831</xdr:rowOff>
    </xdr:from>
    <xdr:to>
      <xdr:col>31</xdr:col>
      <xdr:colOff>85725</xdr:colOff>
      <xdr:row>58</xdr:row>
      <xdr:rowOff>171431</xdr:rowOff>
    </xdr:to>
    <xdr:sp macro="" textlink="">
      <xdr:nvSpPr>
        <xdr:cNvPr id="806" name="円/楕円 805"/>
        <xdr:cNvSpPr/>
      </xdr:nvSpPr>
      <xdr:spPr>
        <a:xfrm>
          <a:off x="21272500" y="100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16508</xdr:rowOff>
    </xdr:from>
    <xdr:ext cx="469744" cy="259045"/>
    <xdr:sp macro="" textlink="">
      <xdr:nvSpPr>
        <xdr:cNvPr id="807" name="テキスト ボックス 806"/>
        <xdr:cNvSpPr txBox="1"/>
      </xdr:nvSpPr>
      <xdr:spPr>
        <a:xfrm>
          <a:off x="21088427" y="9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71412</xdr:rowOff>
    </xdr:from>
    <xdr:to>
      <xdr:col>29</xdr:col>
      <xdr:colOff>568325</xdr:colOff>
      <xdr:row>59</xdr:row>
      <xdr:rowOff>1562</xdr:rowOff>
    </xdr:to>
    <xdr:sp macro="" textlink="">
      <xdr:nvSpPr>
        <xdr:cNvPr id="808" name="円/楕円 807"/>
        <xdr:cNvSpPr/>
      </xdr:nvSpPr>
      <xdr:spPr>
        <a:xfrm>
          <a:off x="20383500" y="10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164139</xdr:rowOff>
    </xdr:from>
    <xdr:ext cx="469744" cy="259045"/>
    <xdr:sp macro="" textlink="">
      <xdr:nvSpPr>
        <xdr:cNvPr id="809" name="テキスト ボックス 808"/>
        <xdr:cNvSpPr txBox="1"/>
      </xdr:nvSpPr>
      <xdr:spPr>
        <a:xfrm>
          <a:off x="20199427" y="1010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70479</xdr:rowOff>
    </xdr:from>
    <xdr:to>
      <xdr:col>28</xdr:col>
      <xdr:colOff>365125</xdr:colOff>
      <xdr:row>59</xdr:row>
      <xdr:rowOff>629</xdr:rowOff>
    </xdr:to>
    <xdr:sp macro="" textlink="">
      <xdr:nvSpPr>
        <xdr:cNvPr id="810" name="円/楕円 809"/>
        <xdr:cNvSpPr/>
      </xdr:nvSpPr>
      <xdr:spPr>
        <a:xfrm>
          <a:off x="19494500" y="100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163206</xdr:rowOff>
    </xdr:from>
    <xdr:ext cx="469744" cy="259045"/>
    <xdr:sp macro="" textlink="">
      <xdr:nvSpPr>
        <xdr:cNvPr id="811" name="テキスト ボックス 810"/>
        <xdr:cNvSpPr txBox="1"/>
      </xdr:nvSpPr>
      <xdr:spPr>
        <a:xfrm>
          <a:off x="19310427" y="101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75184</xdr:rowOff>
    </xdr:from>
    <xdr:to>
      <xdr:col>27</xdr:col>
      <xdr:colOff>161925</xdr:colOff>
      <xdr:row>59</xdr:row>
      <xdr:rowOff>5334</xdr:rowOff>
    </xdr:to>
    <xdr:sp macro="" textlink="">
      <xdr:nvSpPr>
        <xdr:cNvPr id="812" name="円/楕円 811"/>
        <xdr:cNvSpPr/>
      </xdr:nvSpPr>
      <xdr:spPr>
        <a:xfrm>
          <a:off x="18605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167911</xdr:rowOff>
    </xdr:from>
    <xdr:ext cx="469744" cy="259045"/>
    <xdr:sp macro="" textlink="">
      <xdr:nvSpPr>
        <xdr:cNvPr id="813" name="テキスト ボックス 812"/>
        <xdr:cNvSpPr txBox="1"/>
      </xdr:nvSpPr>
      <xdr:spPr>
        <a:xfrm>
          <a:off x="18421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29514</xdr:rowOff>
    </xdr:from>
    <xdr:to>
      <xdr:col>32</xdr:col>
      <xdr:colOff>187325</xdr:colOff>
      <xdr:row>73</xdr:row>
      <xdr:rowOff>62281</xdr:rowOff>
    </xdr:to>
    <xdr:cxnSp macro="">
      <xdr:nvCxnSpPr>
        <xdr:cNvPr id="843" name="直線コネクタ 842"/>
        <xdr:cNvCxnSpPr/>
      </xdr:nvCxnSpPr>
      <xdr:spPr>
        <a:xfrm flipV="1">
          <a:off x="21323300" y="12545364"/>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62281</xdr:rowOff>
    </xdr:from>
    <xdr:to>
      <xdr:col>31</xdr:col>
      <xdr:colOff>34925</xdr:colOff>
      <xdr:row>73</xdr:row>
      <xdr:rowOff>114097</xdr:rowOff>
    </xdr:to>
    <xdr:cxnSp macro="">
      <xdr:nvCxnSpPr>
        <xdr:cNvPr id="846" name="直線コネクタ 845"/>
        <xdr:cNvCxnSpPr/>
      </xdr:nvCxnSpPr>
      <xdr:spPr>
        <a:xfrm flipV="1">
          <a:off x="20434300" y="1257813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114097</xdr:rowOff>
    </xdr:from>
    <xdr:to>
      <xdr:col>29</xdr:col>
      <xdr:colOff>517525</xdr:colOff>
      <xdr:row>73</xdr:row>
      <xdr:rowOff>147948</xdr:rowOff>
    </xdr:to>
    <xdr:cxnSp macro="">
      <xdr:nvCxnSpPr>
        <xdr:cNvPr id="849" name="直線コネクタ 848"/>
        <xdr:cNvCxnSpPr/>
      </xdr:nvCxnSpPr>
      <xdr:spPr>
        <a:xfrm flipV="1">
          <a:off x="19545300" y="12629947"/>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72110</xdr:rowOff>
    </xdr:from>
    <xdr:to>
      <xdr:col>28</xdr:col>
      <xdr:colOff>314325</xdr:colOff>
      <xdr:row>73</xdr:row>
      <xdr:rowOff>147948</xdr:rowOff>
    </xdr:to>
    <xdr:cxnSp macro="">
      <xdr:nvCxnSpPr>
        <xdr:cNvPr id="852" name="直線コネクタ 851"/>
        <xdr:cNvCxnSpPr/>
      </xdr:nvCxnSpPr>
      <xdr:spPr>
        <a:xfrm>
          <a:off x="18656300" y="12587960"/>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150164</xdr:rowOff>
    </xdr:from>
    <xdr:to>
      <xdr:col>32</xdr:col>
      <xdr:colOff>238125</xdr:colOff>
      <xdr:row>73</xdr:row>
      <xdr:rowOff>80314</xdr:rowOff>
    </xdr:to>
    <xdr:sp macro="" textlink="">
      <xdr:nvSpPr>
        <xdr:cNvPr id="862" name="円/楕円 861"/>
        <xdr:cNvSpPr/>
      </xdr:nvSpPr>
      <xdr:spPr>
        <a:xfrm>
          <a:off x="22110700" y="124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1591</xdr:rowOff>
    </xdr:from>
    <xdr:ext cx="534377" cy="259045"/>
    <xdr:sp macro="" textlink="">
      <xdr:nvSpPr>
        <xdr:cNvPr id="863" name="繰出金該当値テキスト"/>
        <xdr:cNvSpPr txBox="1"/>
      </xdr:nvSpPr>
      <xdr:spPr>
        <a:xfrm>
          <a:off x="22212300" y="123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11481</xdr:rowOff>
    </xdr:from>
    <xdr:to>
      <xdr:col>31</xdr:col>
      <xdr:colOff>85725</xdr:colOff>
      <xdr:row>73</xdr:row>
      <xdr:rowOff>113081</xdr:rowOff>
    </xdr:to>
    <xdr:sp macro="" textlink="">
      <xdr:nvSpPr>
        <xdr:cNvPr id="864" name="円/楕円 863"/>
        <xdr:cNvSpPr/>
      </xdr:nvSpPr>
      <xdr:spPr>
        <a:xfrm>
          <a:off x="21272500" y="125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129608</xdr:rowOff>
    </xdr:from>
    <xdr:ext cx="534377" cy="259045"/>
    <xdr:sp macro="" textlink="">
      <xdr:nvSpPr>
        <xdr:cNvPr id="865" name="テキスト ボックス 864"/>
        <xdr:cNvSpPr txBox="1"/>
      </xdr:nvSpPr>
      <xdr:spPr>
        <a:xfrm>
          <a:off x="21056111" y="123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63297</xdr:rowOff>
    </xdr:from>
    <xdr:to>
      <xdr:col>29</xdr:col>
      <xdr:colOff>568325</xdr:colOff>
      <xdr:row>73</xdr:row>
      <xdr:rowOff>164897</xdr:rowOff>
    </xdr:to>
    <xdr:sp macro="" textlink="">
      <xdr:nvSpPr>
        <xdr:cNvPr id="866" name="円/楕円 865"/>
        <xdr:cNvSpPr/>
      </xdr:nvSpPr>
      <xdr:spPr>
        <a:xfrm>
          <a:off x="20383500" y="125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9974</xdr:rowOff>
    </xdr:from>
    <xdr:ext cx="534377" cy="259045"/>
    <xdr:sp macro="" textlink="">
      <xdr:nvSpPr>
        <xdr:cNvPr id="867" name="テキスト ボックス 866"/>
        <xdr:cNvSpPr txBox="1"/>
      </xdr:nvSpPr>
      <xdr:spPr>
        <a:xfrm>
          <a:off x="20167111" y="123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97148</xdr:rowOff>
    </xdr:from>
    <xdr:to>
      <xdr:col>28</xdr:col>
      <xdr:colOff>365125</xdr:colOff>
      <xdr:row>74</xdr:row>
      <xdr:rowOff>27298</xdr:rowOff>
    </xdr:to>
    <xdr:sp macro="" textlink="">
      <xdr:nvSpPr>
        <xdr:cNvPr id="868" name="円/楕円 867"/>
        <xdr:cNvSpPr/>
      </xdr:nvSpPr>
      <xdr:spPr>
        <a:xfrm>
          <a:off x="19494500" y="126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43825</xdr:rowOff>
    </xdr:from>
    <xdr:ext cx="534377" cy="259045"/>
    <xdr:sp macro="" textlink="">
      <xdr:nvSpPr>
        <xdr:cNvPr id="869" name="テキスト ボックス 868"/>
        <xdr:cNvSpPr txBox="1"/>
      </xdr:nvSpPr>
      <xdr:spPr>
        <a:xfrm>
          <a:off x="19278111" y="123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21310</xdr:rowOff>
    </xdr:from>
    <xdr:to>
      <xdr:col>27</xdr:col>
      <xdr:colOff>161925</xdr:colOff>
      <xdr:row>73</xdr:row>
      <xdr:rowOff>122910</xdr:rowOff>
    </xdr:to>
    <xdr:sp macro="" textlink="">
      <xdr:nvSpPr>
        <xdr:cNvPr id="870" name="円/楕円 869"/>
        <xdr:cNvSpPr/>
      </xdr:nvSpPr>
      <xdr:spPr>
        <a:xfrm>
          <a:off x="18605500" y="12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139437</xdr:rowOff>
    </xdr:from>
    <xdr:ext cx="534377" cy="259045"/>
    <xdr:sp macro="" textlink="">
      <xdr:nvSpPr>
        <xdr:cNvPr id="871" name="テキスト ボックス 870"/>
        <xdr:cNvSpPr txBox="1"/>
      </xdr:nvSpPr>
      <xdr:spPr>
        <a:xfrm>
          <a:off x="18389111" y="123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ea"/>
              <a:ea typeface="+mn-ea"/>
            </a:rPr>
            <a:t>　一番大きな金額を占めるのが、物件費で住民一人当たり</a:t>
          </a:r>
          <a:r>
            <a:rPr kumimoji="1" lang="en-US" altLang="ja-JP" sz="1300">
              <a:solidFill>
                <a:sysClr val="windowText" lastClr="000000"/>
              </a:solidFill>
              <a:latin typeface="+mn-ea"/>
              <a:ea typeface="+mn-ea"/>
            </a:rPr>
            <a:t>109,740</a:t>
          </a:r>
          <a:r>
            <a:rPr kumimoji="1" lang="ja-JP" altLang="en-US" sz="1300">
              <a:solidFill>
                <a:sysClr val="windowText" lastClr="000000"/>
              </a:solidFill>
              <a:latin typeface="+mn-ea"/>
              <a:ea typeface="+mn-ea"/>
            </a:rPr>
            <a:t>円となっている。対前年度比で</a:t>
          </a:r>
          <a:r>
            <a:rPr kumimoji="1" lang="en-US" altLang="ja-JP" sz="1300">
              <a:solidFill>
                <a:sysClr val="windowText" lastClr="000000"/>
              </a:solidFill>
              <a:latin typeface="+mn-ea"/>
              <a:ea typeface="+mn-ea"/>
            </a:rPr>
            <a:t>9,280</a:t>
          </a:r>
          <a:r>
            <a:rPr kumimoji="1" lang="ja-JP" altLang="en-US" sz="1300">
              <a:solidFill>
                <a:sysClr val="windowText" lastClr="000000"/>
              </a:solidFill>
              <a:latin typeface="+mn-ea"/>
              <a:ea typeface="+mn-ea"/>
            </a:rPr>
            <a:t>円の増となっており、類似団体と比較してコストが高い状況となっている。保育所の一部を民営化したものの、市の面積が広大なこともあり、総合支所の配置を行っているなど多種多様な施設を保有していることが要因となっている。このことは、維持補修費及び公債費が類似団体平均よりも高くなっていることの要因ともなっている。今後は平成</a:t>
          </a:r>
          <a:r>
            <a:rPr kumimoji="1" lang="en-US" altLang="ja-JP" sz="1300">
              <a:solidFill>
                <a:sysClr val="windowText" lastClr="000000"/>
              </a:solidFill>
              <a:latin typeface="+mn-ea"/>
              <a:ea typeface="+mn-ea"/>
            </a:rPr>
            <a:t>28</a:t>
          </a:r>
          <a:r>
            <a:rPr kumimoji="1" lang="ja-JP" altLang="en-US" sz="1300">
              <a:solidFill>
                <a:sysClr val="windowText" lastClr="000000"/>
              </a:solidFill>
              <a:latin typeface="+mn-ea"/>
              <a:ea typeface="+mn-ea"/>
            </a:rPr>
            <a:t>年</a:t>
          </a:r>
          <a:r>
            <a:rPr kumimoji="1" lang="en-US" altLang="ja-JP" sz="1300">
              <a:solidFill>
                <a:sysClr val="windowText" lastClr="000000"/>
              </a:solidFill>
              <a:latin typeface="+mn-ea"/>
              <a:ea typeface="+mn-ea"/>
            </a:rPr>
            <a:t>12</a:t>
          </a:r>
          <a:r>
            <a:rPr kumimoji="1" lang="ja-JP" altLang="en-US" sz="1300">
              <a:solidFill>
                <a:sysClr val="windowText" lastClr="000000"/>
              </a:solidFill>
              <a:latin typeface="+mn-ea"/>
              <a:ea typeface="+mn-ea"/>
            </a:rPr>
            <a:t>月に策定した公共施設等総合管理計画に基づき個別計画を策定し、不要な施設の統合廃止などの効率的な施設配置を検討する。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岩手県八幡平市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26,679
26,550
862.30
21,308,994
20,400,788
542,850
12,172,933
17,843,343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99314</xdr:rowOff>
    </xdr:from>
    <xdr:to>
      <xdr:col>6</xdr:col>
      <xdr:colOff>511175</xdr:colOff>
      <xdr:row>34</xdr:row>
      <xdr:rowOff>47308</xdr:rowOff>
    </xdr:to>
    <xdr:cxnSp macro="">
      <xdr:nvCxnSpPr>
        <xdr:cNvPr id="61" name="直線コネクタ 60"/>
        <xdr:cNvCxnSpPr/>
      </xdr:nvCxnSpPr>
      <xdr:spPr>
        <a:xfrm>
          <a:off x="3797300" y="5757164"/>
          <a:ext cx="8382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99314</xdr:rowOff>
    </xdr:from>
    <xdr:to>
      <xdr:col>5</xdr:col>
      <xdr:colOff>358775</xdr:colOff>
      <xdr:row>34</xdr:row>
      <xdr:rowOff>33591</xdr:rowOff>
    </xdr:to>
    <xdr:cxnSp macro="">
      <xdr:nvCxnSpPr>
        <xdr:cNvPr id="64" name="直線コネクタ 63"/>
        <xdr:cNvCxnSpPr/>
      </xdr:nvCxnSpPr>
      <xdr:spPr>
        <a:xfrm flipV="1">
          <a:off x="2908300" y="5757164"/>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15113</xdr:rowOff>
    </xdr:from>
    <xdr:to>
      <xdr:col>4</xdr:col>
      <xdr:colOff>155575</xdr:colOff>
      <xdr:row>34</xdr:row>
      <xdr:rowOff>33591</xdr:rowOff>
    </xdr:to>
    <xdr:cxnSp macro="">
      <xdr:nvCxnSpPr>
        <xdr:cNvPr id="67" name="直線コネクタ 66"/>
        <xdr:cNvCxnSpPr/>
      </xdr:nvCxnSpPr>
      <xdr:spPr>
        <a:xfrm>
          <a:off x="2019300" y="5844413"/>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149987</xdr:rowOff>
    </xdr:from>
    <xdr:to>
      <xdr:col>2</xdr:col>
      <xdr:colOff>638175</xdr:colOff>
      <xdr:row>34</xdr:row>
      <xdr:rowOff>15113</xdr:rowOff>
    </xdr:to>
    <xdr:cxnSp macro="">
      <xdr:nvCxnSpPr>
        <xdr:cNvPr id="70" name="直線コネクタ 69"/>
        <xdr:cNvCxnSpPr/>
      </xdr:nvCxnSpPr>
      <xdr:spPr>
        <a:xfrm>
          <a:off x="1130300" y="5807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167958</xdr:rowOff>
    </xdr:from>
    <xdr:to>
      <xdr:col>6</xdr:col>
      <xdr:colOff>561975</xdr:colOff>
      <xdr:row>34</xdr:row>
      <xdr:rowOff>98108</xdr:rowOff>
    </xdr:to>
    <xdr:sp macro="" textlink="">
      <xdr:nvSpPr>
        <xdr:cNvPr id="80" name="円/楕円 79"/>
        <xdr:cNvSpPr/>
      </xdr:nvSpPr>
      <xdr:spPr>
        <a:xfrm>
          <a:off x="4584700" y="58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19385</xdr:rowOff>
    </xdr:from>
    <xdr:ext cx="469744" cy="259045"/>
    <xdr:sp macro="" textlink="">
      <xdr:nvSpPr>
        <xdr:cNvPr id="81" name="議会費該当値テキスト"/>
        <xdr:cNvSpPr txBox="1"/>
      </xdr:nvSpPr>
      <xdr:spPr>
        <a:xfrm>
          <a:off x="4686300"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48514</xdr:rowOff>
    </xdr:from>
    <xdr:to>
      <xdr:col>5</xdr:col>
      <xdr:colOff>409575</xdr:colOff>
      <xdr:row>33</xdr:row>
      <xdr:rowOff>150114</xdr:rowOff>
    </xdr:to>
    <xdr:sp macro="" textlink="">
      <xdr:nvSpPr>
        <xdr:cNvPr id="82" name="円/楕円 81"/>
        <xdr:cNvSpPr/>
      </xdr:nvSpPr>
      <xdr:spPr>
        <a:xfrm>
          <a:off x="3746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166641</xdr:rowOff>
    </xdr:from>
    <xdr:ext cx="469744" cy="259045"/>
    <xdr:sp macro="" textlink="">
      <xdr:nvSpPr>
        <xdr:cNvPr id="83" name="テキスト ボックス 82"/>
        <xdr:cNvSpPr txBox="1"/>
      </xdr:nvSpPr>
      <xdr:spPr>
        <a:xfrm>
          <a:off x="3562427" y="54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154241</xdr:rowOff>
    </xdr:from>
    <xdr:to>
      <xdr:col>4</xdr:col>
      <xdr:colOff>206375</xdr:colOff>
      <xdr:row>34</xdr:row>
      <xdr:rowOff>84391</xdr:rowOff>
    </xdr:to>
    <xdr:sp macro="" textlink="">
      <xdr:nvSpPr>
        <xdr:cNvPr id="84" name="円/楕円 83"/>
        <xdr:cNvSpPr/>
      </xdr:nvSpPr>
      <xdr:spPr>
        <a:xfrm>
          <a:off x="2857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100918</xdr:rowOff>
    </xdr:from>
    <xdr:ext cx="469744" cy="259045"/>
    <xdr:sp macro="" textlink="">
      <xdr:nvSpPr>
        <xdr:cNvPr id="85" name="テキスト ボックス 84"/>
        <xdr:cNvSpPr txBox="1"/>
      </xdr:nvSpPr>
      <xdr:spPr>
        <a:xfrm>
          <a:off x="2673427" y="558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135763</xdr:rowOff>
    </xdr:from>
    <xdr:to>
      <xdr:col>3</xdr:col>
      <xdr:colOff>3175</xdr:colOff>
      <xdr:row>34</xdr:row>
      <xdr:rowOff>65913</xdr:rowOff>
    </xdr:to>
    <xdr:sp macro="" textlink="">
      <xdr:nvSpPr>
        <xdr:cNvPr id="86" name="円/楕円 85"/>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82440</xdr:rowOff>
    </xdr:from>
    <xdr:ext cx="469744" cy="259045"/>
    <xdr:sp macro="" textlink="">
      <xdr:nvSpPr>
        <xdr:cNvPr id="87" name="テキスト ボックス 86"/>
        <xdr:cNvSpPr txBox="1"/>
      </xdr:nvSpPr>
      <xdr:spPr>
        <a:xfrm>
          <a:off x="1784427"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99187</xdr:rowOff>
    </xdr:from>
    <xdr:to>
      <xdr:col>1</xdr:col>
      <xdr:colOff>485775</xdr:colOff>
      <xdr:row>34</xdr:row>
      <xdr:rowOff>29337</xdr:rowOff>
    </xdr:to>
    <xdr:sp macro="" textlink="">
      <xdr:nvSpPr>
        <xdr:cNvPr id="88" name="円/楕円 87"/>
        <xdr:cNvSpPr/>
      </xdr:nvSpPr>
      <xdr:spPr>
        <a:xfrm>
          <a:off x="1079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45864</xdr:rowOff>
    </xdr:from>
    <xdr:ext cx="469744" cy="259045"/>
    <xdr:sp macro="" textlink="">
      <xdr:nvSpPr>
        <xdr:cNvPr id="89" name="テキスト ボックス 88"/>
        <xdr:cNvSpPr txBox="1"/>
      </xdr:nvSpPr>
      <xdr:spPr>
        <a:xfrm>
          <a:off x="895427"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110795</xdr:rowOff>
    </xdr:from>
    <xdr:to>
      <xdr:col>6</xdr:col>
      <xdr:colOff>511175</xdr:colOff>
      <xdr:row>58</xdr:row>
      <xdr:rowOff>135534</xdr:rowOff>
    </xdr:to>
    <xdr:cxnSp macro="">
      <xdr:nvCxnSpPr>
        <xdr:cNvPr id="120" name="直線コネクタ 119"/>
        <xdr:cNvCxnSpPr/>
      </xdr:nvCxnSpPr>
      <xdr:spPr>
        <a:xfrm>
          <a:off x="3797300" y="10054895"/>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85291</xdr:rowOff>
    </xdr:from>
    <xdr:to>
      <xdr:col>5</xdr:col>
      <xdr:colOff>358775</xdr:colOff>
      <xdr:row>58</xdr:row>
      <xdr:rowOff>110795</xdr:rowOff>
    </xdr:to>
    <xdr:cxnSp macro="">
      <xdr:nvCxnSpPr>
        <xdr:cNvPr id="123" name="直線コネクタ 122"/>
        <xdr:cNvCxnSpPr/>
      </xdr:nvCxnSpPr>
      <xdr:spPr>
        <a:xfrm>
          <a:off x="2908300" y="10029391"/>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85291</xdr:rowOff>
    </xdr:from>
    <xdr:to>
      <xdr:col>4</xdr:col>
      <xdr:colOff>155575</xdr:colOff>
      <xdr:row>58</xdr:row>
      <xdr:rowOff>121731</xdr:rowOff>
    </xdr:to>
    <xdr:cxnSp macro="">
      <xdr:nvCxnSpPr>
        <xdr:cNvPr id="126" name="直線コネクタ 125"/>
        <xdr:cNvCxnSpPr/>
      </xdr:nvCxnSpPr>
      <xdr:spPr>
        <a:xfrm flipV="1">
          <a:off x="2019300" y="10029391"/>
          <a:ext cx="8890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121731</xdr:rowOff>
    </xdr:from>
    <xdr:to>
      <xdr:col>2</xdr:col>
      <xdr:colOff>638175</xdr:colOff>
      <xdr:row>58</xdr:row>
      <xdr:rowOff>139805</xdr:rowOff>
    </xdr:to>
    <xdr:cxnSp macro="">
      <xdr:nvCxnSpPr>
        <xdr:cNvPr id="129" name="直線コネクタ 128"/>
        <xdr:cNvCxnSpPr/>
      </xdr:nvCxnSpPr>
      <xdr:spPr>
        <a:xfrm flipV="1">
          <a:off x="1130300" y="10065831"/>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84734</xdr:rowOff>
    </xdr:from>
    <xdr:to>
      <xdr:col>6</xdr:col>
      <xdr:colOff>561975</xdr:colOff>
      <xdr:row>59</xdr:row>
      <xdr:rowOff>14884</xdr:rowOff>
    </xdr:to>
    <xdr:sp macro="" textlink="">
      <xdr:nvSpPr>
        <xdr:cNvPr id="139" name="円/楕円 138"/>
        <xdr:cNvSpPr/>
      </xdr:nvSpPr>
      <xdr:spPr>
        <a:xfrm>
          <a:off x="4584700" y="10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44111</xdr:rowOff>
    </xdr:from>
    <xdr:ext cx="599010" cy="259045"/>
    <xdr:sp macro="" textlink="">
      <xdr:nvSpPr>
        <xdr:cNvPr id="140" name="総務費該当値テキスト"/>
        <xdr:cNvSpPr txBox="1"/>
      </xdr:nvSpPr>
      <xdr:spPr>
        <a:xfrm>
          <a:off x="4686300" y="981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59995</xdr:rowOff>
    </xdr:from>
    <xdr:to>
      <xdr:col>5</xdr:col>
      <xdr:colOff>409575</xdr:colOff>
      <xdr:row>58</xdr:row>
      <xdr:rowOff>161595</xdr:rowOff>
    </xdr:to>
    <xdr:sp macro="" textlink="">
      <xdr:nvSpPr>
        <xdr:cNvPr id="141" name="円/楕円 140"/>
        <xdr:cNvSpPr/>
      </xdr:nvSpPr>
      <xdr:spPr>
        <a:xfrm>
          <a:off x="3746500" y="100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6672</xdr:rowOff>
    </xdr:from>
    <xdr:ext cx="599010" cy="259045"/>
    <xdr:sp macro="" textlink="">
      <xdr:nvSpPr>
        <xdr:cNvPr id="142" name="テキスト ボックス 141"/>
        <xdr:cNvSpPr txBox="1"/>
      </xdr:nvSpPr>
      <xdr:spPr>
        <a:xfrm>
          <a:off x="3497794" y="977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34491</xdr:rowOff>
    </xdr:from>
    <xdr:to>
      <xdr:col>4</xdr:col>
      <xdr:colOff>206375</xdr:colOff>
      <xdr:row>58</xdr:row>
      <xdr:rowOff>136091</xdr:rowOff>
    </xdr:to>
    <xdr:sp macro="" textlink="">
      <xdr:nvSpPr>
        <xdr:cNvPr id="143" name="円/楕円 142"/>
        <xdr:cNvSpPr/>
      </xdr:nvSpPr>
      <xdr:spPr>
        <a:xfrm>
          <a:off x="2857500" y="99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152618</xdr:rowOff>
    </xdr:from>
    <xdr:ext cx="599010" cy="259045"/>
    <xdr:sp macro="" textlink="">
      <xdr:nvSpPr>
        <xdr:cNvPr id="144" name="テキスト ボックス 143"/>
        <xdr:cNvSpPr txBox="1"/>
      </xdr:nvSpPr>
      <xdr:spPr>
        <a:xfrm>
          <a:off x="2608794" y="975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70931</xdr:rowOff>
    </xdr:from>
    <xdr:to>
      <xdr:col>3</xdr:col>
      <xdr:colOff>3175</xdr:colOff>
      <xdr:row>59</xdr:row>
      <xdr:rowOff>1081</xdr:rowOff>
    </xdr:to>
    <xdr:sp macro="" textlink="">
      <xdr:nvSpPr>
        <xdr:cNvPr id="145" name="円/楕円 144"/>
        <xdr:cNvSpPr/>
      </xdr:nvSpPr>
      <xdr:spPr>
        <a:xfrm>
          <a:off x="1968500" y="100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17608</xdr:rowOff>
    </xdr:from>
    <xdr:ext cx="599010" cy="259045"/>
    <xdr:sp macro="" textlink="">
      <xdr:nvSpPr>
        <xdr:cNvPr id="146" name="テキスト ボックス 145"/>
        <xdr:cNvSpPr txBox="1"/>
      </xdr:nvSpPr>
      <xdr:spPr>
        <a:xfrm>
          <a:off x="1719794" y="97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89005</xdr:rowOff>
    </xdr:from>
    <xdr:to>
      <xdr:col>1</xdr:col>
      <xdr:colOff>485775</xdr:colOff>
      <xdr:row>59</xdr:row>
      <xdr:rowOff>19155</xdr:rowOff>
    </xdr:to>
    <xdr:sp macro="" textlink="">
      <xdr:nvSpPr>
        <xdr:cNvPr id="147" name="円/楕円 146"/>
        <xdr:cNvSpPr/>
      </xdr:nvSpPr>
      <xdr:spPr>
        <a:xfrm>
          <a:off x="1079500" y="10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35682</xdr:rowOff>
    </xdr:from>
    <xdr:ext cx="599010" cy="259045"/>
    <xdr:sp macro="" textlink="">
      <xdr:nvSpPr>
        <xdr:cNvPr id="148" name="テキスト ボックス 147"/>
        <xdr:cNvSpPr txBox="1"/>
      </xdr:nvSpPr>
      <xdr:spPr>
        <a:xfrm>
          <a:off x="830794" y="98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147866</xdr:rowOff>
    </xdr:from>
    <xdr:to>
      <xdr:col>6</xdr:col>
      <xdr:colOff>511175</xdr:colOff>
      <xdr:row>75</xdr:row>
      <xdr:rowOff>13081</xdr:rowOff>
    </xdr:to>
    <xdr:cxnSp macro="">
      <xdr:nvCxnSpPr>
        <xdr:cNvPr id="178" name="直線コネクタ 177"/>
        <xdr:cNvCxnSpPr/>
      </xdr:nvCxnSpPr>
      <xdr:spPr>
        <a:xfrm flipV="1">
          <a:off x="3797300" y="12835166"/>
          <a:ext cx="838200" cy="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13081</xdr:rowOff>
    </xdr:from>
    <xdr:to>
      <xdr:col>5</xdr:col>
      <xdr:colOff>358775</xdr:colOff>
      <xdr:row>76</xdr:row>
      <xdr:rowOff>9500</xdr:rowOff>
    </xdr:to>
    <xdr:cxnSp macro="">
      <xdr:nvCxnSpPr>
        <xdr:cNvPr id="181" name="直線コネクタ 180"/>
        <xdr:cNvCxnSpPr/>
      </xdr:nvCxnSpPr>
      <xdr:spPr>
        <a:xfrm flipV="1">
          <a:off x="2908300" y="12871831"/>
          <a:ext cx="8890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9500</xdr:rowOff>
    </xdr:from>
    <xdr:to>
      <xdr:col>4</xdr:col>
      <xdr:colOff>155575</xdr:colOff>
      <xdr:row>76</xdr:row>
      <xdr:rowOff>41314</xdr:rowOff>
    </xdr:to>
    <xdr:cxnSp macro="">
      <xdr:nvCxnSpPr>
        <xdr:cNvPr id="184" name="直線コネクタ 183"/>
        <xdr:cNvCxnSpPr/>
      </xdr:nvCxnSpPr>
      <xdr:spPr>
        <a:xfrm flipV="1">
          <a:off x="2019300" y="13039700"/>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41314</xdr:rowOff>
    </xdr:from>
    <xdr:to>
      <xdr:col>2</xdr:col>
      <xdr:colOff>638175</xdr:colOff>
      <xdr:row>76</xdr:row>
      <xdr:rowOff>110643</xdr:rowOff>
    </xdr:to>
    <xdr:cxnSp macro="">
      <xdr:nvCxnSpPr>
        <xdr:cNvPr id="187" name="直線コネクタ 186"/>
        <xdr:cNvCxnSpPr/>
      </xdr:nvCxnSpPr>
      <xdr:spPr>
        <a:xfrm flipV="1">
          <a:off x="1130300" y="13071514"/>
          <a:ext cx="8890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97066</xdr:rowOff>
    </xdr:from>
    <xdr:to>
      <xdr:col>6</xdr:col>
      <xdr:colOff>561975</xdr:colOff>
      <xdr:row>75</xdr:row>
      <xdr:rowOff>27216</xdr:rowOff>
    </xdr:to>
    <xdr:sp macro="" textlink="">
      <xdr:nvSpPr>
        <xdr:cNvPr id="197" name="円/楕円 196"/>
        <xdr:cNvSpPr/>
      </xdr:nvSpPr>
      <xdr:spPr>
        <a:xfrm>
          <a:off x="4584700" y="127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119943</xdr:rowOff>
    </xdr:from>
    <xdr:ext cx="599010" cy="259045"/>
    <xdr:sp macro="" textlink="">
      <xdr:nvSpPr>
        <xdr:cNvPr id="198" name="民生費該当値テキスト"/>
        <xdr:cNvSpPr txBox="1"/>
      </xdr:nvSpPr>
      <xdr:spPr>
        <a:xfrm>
          <a:off x="4686300" y="126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133731</xdr:rowOff>
    </xdr:from>
    <xdr:to>
      <xdr:col>5</xdr:col>
      <xdr:colOff>409575</xdr:colOff>
      <xdr:row>75</xdr:row>
      <xdr:rowOff>63881</xdr:rowOff>
    </xdr:to>
    <xdr:sp macro="" textlink="">
      <xdr:nvSpPr>
        <xdr:cNvPr id="199" name="円/楕円 198"/>
        <xdr:cNvSpPr/>
      </xdr:nvSpPr>
      <xdr:spPr>
        <a:xfrm>
          <a:off x="3746500" y="12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80408</xdr:rowOff>
    </xdr:from>
    <xdr:ext cx="599010" cy="259045"/>
    <xdr:sp macro="" textlink="">
      <xdr:nvSpPr>
        <xdr:cNvPr id="200" name="テキスト ボックス 199"/>
        <xdr:cNvSpPr txBox="1"/>
      </xdr:nvSpPr>
      <xdr:spPr>
        <a:xfrm>
          <a:off x="3497794" y="1259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130149</xdr:rowOff>
    </xdr:from>
    <xdr:to>
      <xdr:col>4</xdr:col>
      <xdr:colOff>206375</xdr:colOff>
      <xdr:row>76</xdr:row>
      <xdr:rowOff>60300</xdr:rowOff>
    </xdr:to>
    <xdr:sp macro="" textlink="">
      <xdr:nvSpPr>
        <xdr:cNvPr id="201" name="円/楕円 200"/>
        <xdr:cNvSpPr/>
      </xdr:nvSpPr>
      <xdr:spPr>
        <a:xfrm>
          <a:off x="2857500" y="12988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76826</xdr:rowOff>
    </xdr:from>
    <xdr:ext cx="599010" cy="259045"/>
    <xdr:sp macro="" textlink="">
      <xdr:nvSpPr>
        <xdr:cNvPr id="202" name="テキスト ボックス 201"/>
        <xdr:cNvSpPr txBox="1"/>
      </xdr:nvSpPr>
      <xdr:spPr>
        <a:xfrm>
          <a:off x="2608794" y="127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161964</xdr:rowOff>
    </xdr:from>
    <xdr:to>
      <xdr:col>3</xdr:col>
      <xdr:colOff>3175</xdr:colOff>
      <xdr:row>76</xdr:row>
      <xdr:rowOff>92114</xdr:rowOff>
    </xdr:to>
    <xdr:sp macro="" textlink="">
      <xdr:nvSpPr>
        <xdr:cNvPr id="203" name="円/楕円 202"/>
        <xdr:cNvSpPr/>
      </xdr:nvSpPr>
      <xdr:spPr>
        <a:xfrm>
          <a:off x="1968500" y="130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108640</xdr:rowOff>
    </xdr:from>
    <xdr:ext cx="599010" cy="259045"/>
    <xdr:sp macro="" textlink="">
      <xdr:nvSpPr>
        <xdr:cNvPr id="204" name="テキスト ボックス 203"/>
        <xdr:cNvSpPr txBox="1"/>
      </xdr:nvSpPr>
      <xdr:spPr>
        <a:xfrm>
          <a:off x="1719794" y="1279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59843</xdr:rowOff>
    </xdr:from>
    <xdr:to>
      <xdr:col>1</xdr:col>
      <xdr:colOff>485775</xdr:colOff>
      <xdr:row>76</xdr:row>
      <xdr:rowOff>161443</xdr:rowOff>
    </xdr:to>
    <xdr:sp macro="" textlink="">
      <xdr:nvSpPr>
        <xdr:cNvPr id="205" name="円/楕円 204"/>
        <xdr:cNvSpPr/>
      </xdr:nvSpPr>
      <xdr:spPr>
        <a:xfrm>
          <a:off x="1079500" y="130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6519</xdr:rowOff>
    </xdr:from>
    <xdr:ext cx="599010" cy="259045"/>
    <xdr:sp macro="" textlink="">
      <xdr:nvSpPr>
        <xdr:cNvPr id="206" name="テキスト ボックス 205"/>
        <xdr:cNvSpPr txBox="1"/>
      </xdr:nvSpPr>
      <xdr:spPr>
        <a:xfrm>
          <a:off x="830794" y="1286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40735</xdr:rowOff>
    </xdr:from>
    <xdr:to>
      <xdr:col>6</xdr:col>
      <xdr:colOff>511175</xdr:colOff>
      <xdr:row>95</xdr:row>
      <xdr:rowOff>138404</xdr:rowOff>
    </xdr:to>
    <xdr:cxnSp macro="">
      <xdr:nvCxnSpPr>
        <xdr:cNvPr id="236" name="直線コネクタ 235"/>
        <xdr:cNvCxnSpPr/>
      </xdr:nvCxnSpPr>
      <xdr:spPr>
        <a:xfrm flipV="1">
          <a:off x="3797300" y="16157035"/>
          <a:ext cx="838200" cy="2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138404</xdr:rowOff>
    </xdr:from>
    <xdr:to>
      <xdr:col>5</xdr:col>
      <xdr:colOff>358775</xdr:colOff>
      <xdr:row>96</xdr:row>
      <xdr:rowOff>17094</xdr:rowOff>
    </xdr:to>
    <xdr:cxnSp macro="">
      <xdr:nvCxnSpPr>
        <xdr:cNvPr id="239" name="直線コネクタ 238"/>
        <xdr:cNvCxnSpPr/>
      </xdr:nvCxnSpPr>
      <xdr:spPr>
        <a:xfrm flipV="1">
          <a:off x="2908300" y="16426154"/>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17094</xdr:rowOff>
    </xdr:from>
    <xdr:to>
      <xdr:col>4</xdr:col>
      <xdr:colOff>155575</xdr:colOff>
      <xdr:row>96</xdr:row>
      <xdr:rowOff>53423</xdr:rowOff>
    </xdr:to>
    <xdr:cxnSp macro="">
      <xdr:nvCxnSpPr>
        <xdr:cNvPr id="242" name="直線コネクタ 241"/>
        <xdr:cNvCxnSpPr/>
      </xdr:nvCxnSpPr>
      <xdr:spPr>
        <a:xfrm flipV="1">
          <a:off x="2019300" y="16476294"/>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921</xdr:rowOff>
    </xdr:from>
    <xdr:to>
      <xdr:col>2</xdr:col>
      <xdr:colOff>638175</xdr:colOff>
      <xdr:row>96</xdr:row>
      <xdr:rowOff>53423</xdr:rowOff>
    </xdr:to>
    <xdr:cxnSp macro="">
      <xdr:nvCxnSpPr>
        <xdr:cNvPr id="245" name="直線コネクタ 244"/>
        <xdr:cNvCxnSpPr/>
      </xdr:nvCxnSpPr>
      <xdr:spPr>
        <a:xfrm>
          <a:off x="1130300" y="16117221"/>
          <a:ext cx="889000" cy="3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161385</xdr:rowOff>
    </xdr:from>
    <xdr:to>
      <xdr:col>6</xdr:col>
      <xdr:colOff>561975</xdr:colOff>
      <xdr:row>94</xdr:row>
      <xdr:rowOff>91535</xdr:rowOff>
    </xdr:to>
    <xdr:sp macro="" textlink="">
      <xdr:nvSpPr>
        <xdr:cNvPr id="255" name="円/楕円 254"/>
        <xdr:cNvSpPr/>
      </xdr:nvSpPr>
      <xdr:spPr>
        <a:xfrm>
          <a:off x="4584700" y="161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12812</xdr:rowOff>
    </xdr:from>
    <xdr:ext cx="534377" cy="259045"/>
    <xdr:sp macro="" textlink="">
      <xdr:nvSpPr>
        <xdr:cNvPr id="256" name="衛生費該当値テキスト"/>
        <xdr:cNvSpPr txBox="1"/>
      </xdr:nvSpPr>
      <xdr:spPr>
        <a:xfrm>
          <a:off x="4686300" y="159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87604</xdr:rowOff>
    </xdr:from>
    <xdr:to>
      <xdr:col>5</xdr:col>
      <xdr:colOff>409575</xdr:colOff>
      <xdr:row>96</xdr:row>
      <xdr:rowOff>17754</xdr:rowOff>
    </xdr:to>
    <xdr:sp macro="" textlink="">
      <xdr:nvSpPr>
        <xdr:cNvPr id="257" name="円/楕円 256"/>
        <xdr:cNvSpPr/>
      </xdr:nvSpPr>
      <xdr:spPr>
        <a:xfrm>
          <a:off x="3746500" y="1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34281</xdr:rowOff>
    </xdr:from>
    <xdr:ext cx="534377" cy="259045"/>
    <xdr:sp macro="" textlink="">
      <xdr:nvSpPr>
        <xdr:cNvPr id="258" name="テキスト ボックス 257"/>
        <xdr:cNvSpPr txBox="1"/>
      </xdr:nvSpPr>
      <xdr:spPr>
        <a:xfrm>
          <a:off x="3530111" y="16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137744</xdr:rowOff>
    </xdr:from>
    <xdr:to>
      <xdr:col>4</xdr:col>
      <xdr:colOff>206375</xdr:colOff>
      <xdr:row>96</xdr:row>
      <xdr:rowOff>67894</xdr:rowOff>
    </xdr:to>
    <xdr:sp macro="" textlink="">
      <xdr:nvSpPr>
        <xdr:cNvPr id="259" name="円/楕円 258"/>
        <xdr:cNvSpPr/>
      </xdr:nvSpPr>
      <xdr:spPr>
        <a:xfrm>
          <a:off x="2857500" y="164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84421</xdr:rowOff>
    </xdr:from>
    <xdr:ext cx="534377" cy="259045"/>
    <xdr:sp macro="" textlink="">
      <xdr:nvSpPr>
        <xdr:cNvPr id="260" name="テキスト ボックス 259"/>
        <xdr:cNvSpPr txBox="1"/>
      </xdr:nvSpPr>
      <xdr:spPr>
        <a:xfrm>
          <a:off x="2641111" y="162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2623</xdr:rowOff>
    </xdr:from>
    <xdr:to>
      <xdr:col>3</xdr:col>
      <xdr:colOff>3175</xdr:colOff>
      <xdr:row>96</xdr:row>
      <xdr:rowOff>104223</xdr:rowOff>
    </xdr:to>
    <xdr:sp macro="" textlink="">
      <xdr:nvSpPr>
        <xdr:cNvPr id="261" name="円/楕円 260"/>
        <xdr:cNvSpPr/>
      </xdr:nvSpPr>
      <xdr:spPr>
        <a:xfrm>
          <a:off x="1968500" y="164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120750</xdr:rowOff>
    </xdr:from>
    <xdr:ext cx="534377" cy="259045"/>
    <xdr:sp macro="" textlink="">
      <xdr:nvSpPr>
        <xdr:cNvPr id="262" name="テキスト ボックス 261"/>
        <xdr:cNvSpPr txBox="1"/>
      </xdr:nvSpPr>
      <xdr:spPr>
        <a:xfrm>
          <a:off x="1752111" y="162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121571</xdr:rowOff>
    </xdr:from>
    <xdr:to>
      <xdr:col>1</xdr:col>
      <xdr:colOff>485775</xdr:colOff>
      <xdr:row>94</xdr:row>
      <xdr:rowOff>51721</xdr:rowOff>
    </xdr:to>
    <xdr:sp macro="" textlink="">
      <xdr:nvSpPr>
        <xdr:cNvPr id="263" name="円/楕円 262"/>
        <xdr:cNvSpPr/>
      </xdr:nvSpPr>
      <xdr:spPr>
        <a:xfrm>
          <a:off x="1079500" y="16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68248</xdr:rowOff>
    </xdr:from>
    <xdr:ext cx="534377" cy="259045"/>
    <xdr:sp macro="" textlink="">
      <xdr:nvSpPr>
        <xdr:cNvPr id="264" name="テキスト ボックス 263"/>
        <xdr:cNvSpPr txBox="1"/>
      </xdr:nvSpPr>
      <xdr:spPr>
        <a:xfrm>
          <a:off x="863111" y="158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114364</xdr:rowOff>
    </xdr:from>
    <xdr:to>
      <xdr:col>15</xdr:col>
      <xdr:colOff>180975</xdr:colOff>
      <xdr:row>39</xdr:row>
      <xdr:rowOff>40640</xdr:rowOff>
    </xdr:to>
    <xdr:cxnSp macro="">
      <xdr:nvCxnSpPr>
        <xdr:cNvPr id="293" name="直線コネクタ 292"/>
        <xdr:cNvCxnSpPr/>
      </xdr:nvCxnSpPr>
      <xdr:spPr>
        <a:xfrm>
          <a:off x="9639300" y="6458014"/>
          <a:ext cx="8382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157607</xdr:rowOff>
    </xdr:from>
    <xdr:to>
      <xdr:col>14</xdr:col>
      <xdr:colOff>28575</xdr:colOff>
      <xdr:row>37</xdr:row>
      <xdr:rowOff>114364</xdr:rowOff>
    </xdr:to>
    <xdr:cxnSp macro="">
      <xdr:nvCxnSpPr>
        <xdr:cNvPr id="296" name="直線コネクタ 295"/>
        <xdr:cNvCxnSpPr/>
      </xdr:nvCxnSpPr>
      <xdr:spPr>
        <a:xfrm>
          <a:off x="8750300" y="5815457"/>
          <a:ext cx="889000" cy="6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157607</xdr:rowOff>
    </xdr:from>
    <xdr:to>
      <xdr:col>12</xdr:col>
      <xdr:colOff>511175</xdr:colOff>
      <xdr:row>34</xdr:row>
      <xdr:rowOff>60071</xdr:rowOff>
    </xdr:to>
    <xdr:cxnSp macro="">
      <xdr:nvCxnSpPr>
        <xdr:cNvPr id="299" name="直線コネクタ 298"/>
        <xdr:cNvCxnSpPr/>
      </xdr:nvCxnSpPr>
      <xdr:spPr>
        <a:xfrm flipV="1">
          <a:off x="7861300" y="5815457"/>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60071</xdr:rowOff>
    </xdr:from>
    <xdr:to>
      <xdr:col>11</xdr:col>
      <xdr:colOff>307975</xdr:colOff>
      <xdr:row>34</xdr:row>
      <xdr:rowOff>76645</xdr:rowOff>
    </xdr:to>
    <xdr:cxnSp macro="">
      <xdr:nvCxnSpPr>
        <xdr:cNvPr id="302" name="直線コネクタ 301"/>
        <xdr:cNvCxnSpPr/>
      </xdr:nvCxnSpPr>
      <xdr:spPr>
        <a:xfrm flipV="1">
          <a:off x="6972300" y="588937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161290</xdr:rowOff>
    </xdr:from>
    <xdr:to>
      <xdr:col>15</xdr:col>
      <xdr:colOff>231775</xdr:colOff>
      <xdr:row>39</xdr:row>
      <xdr:rowOff>91440</xdr:rowOff>
    </xdr:to>
    <xdr:sp macro="" textlink="">
      <xdr:nvSpPr>
        <xdr:cNvPr id="312" name="円/楕円 311"/>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76217</xdr:rowOff>
    </xdr:from>
    <xdr:ext cx="313932" cy="259045"/>
    <xdr:sp macro="" textlink="">
      <xdr:nvSpPr>
        <xdr:cNvPr id="313" name="労働費該当値テキスト"/>
        <xdr:cNvSpPr txBox="1"/>
      </xdr:nvSpPr>
      <xdr:spPr>
        <a:xfrm>
          <a:off x="10528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63564</xdr:rowOff>
    </xdr:from>
    <xdr:to>
      <xdr:col>14</xdr:col>
      <xdr:colOff>79375</xdr:colOff>
      <xdr:row>37</xdr:row>
      <xdr:rowOff>165164</xdr:rowOff>
    </xdr:to>
    <xdr:sp macro="" textlink="">
      <xdr:nvSpPr>
        <xdr:cNvPr id="314" name="円/楕円 313"/>
        <xdr:cNvSpPr/>
      </xdr:nvSpPr>
      <xdr:spPr>
        <a:xfrm>
          <a:off x="9588500" y="64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10241</xdr:rowOff>
    </xdr:from>
    <xdr:ext cx="469744" cy="259045"/>
    <xdr:sp macro="" textlink="">
      <xdr:nvSpPr>
        <xdr:cNvPr id="315" name="テキスト ボックス 314"/>
        <xdr:cNvSpPr txBox="1"/>
      </xdr:nvSpPr>
      <xdr:spPr>
        <a:xfrm>
          <a:off x="9404427" y="61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106807</xdr:rowOff>
    </xdr:from>
    <xdr:to>
      <xdr:col>12</xdr:col>
      <xdr:colOff>561975</xdr:colOff>
      <xdr:row>34</xdr:row>
      <xdr:rowOff>36957</xdr:rowOff>
    </xdr:to>
    <xdr:sp macro="" textlink="">
      <xdr:nvSpPr>
        <xdr:cNvPr id="316" name="円/楕円 315"/>
        <xdr:cNvSpPr/>
      </xdr:nvSpPr>
      <xdr:spPr>
        <a:xfrm>
          <a:off x="8699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53484</xdr:rowOff>
    </xdr:from>
    <xdr:ext cx="469744" cy="259045"/>
    <xdr:sp macro="" textlink="">
      <xdr:nvSpPr>
        <xdr:cNvPr id="317" name="テキスト ボックス 316"/>
        <xdr:cNvSpPr txBox="1"/>
      </xdr:nvSpPr>
      <xdr:spPr>
        <a:xfrm>
          <a:off x="8515427"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9271</xdr:rowOff>
    </xdr:from>
    <xdr:to>
      <xdr:col>11</xdr:col>
      <xdr:colOff>358775</xdr:colOff>
      <xdr:row>34</xdr:row>
      <xdr:rowOff>110871</xdr:rowOff>
    </xdr:to>
    <xdr:sp macro="" textlink="">
      <xdr:nvSpPr>
        <xdr:cNvPr id="318" name="円/楕円 317"/>
        <xdr:cNvSpPr/>
      </xdr:nvSpPr>
      <xdr:spPr>
        <a:xfrm>
          <a:off x="7810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127398</xdr:rowOff>
    </xdr:from>
    <xdr:ext cx="469744" cy="259045"/>
    <xdr:sp macro="" textlink="">
      <xdr:nvSpPr>
        <xdr:cNvPr id="319" name="テキスト ボックス 318"/>
        <xdr:cNvSpPr txBox="1"/>
      </xdr:nvSpPr>
      <xdr:spPr>
        <a:xfrm>
          <a:off x="7626427"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25845</xdr:rowOff>
    </xdr:from>
    <xdr:to>
      <xdr:col>10</xdr:col>
      <xdr:colOff>155575</xdr:colOff>
      <xdr:row>34</xdr:row>
      <xdr:rowOff>127445</xdr:rowOff>
    </xdr:to>
    <xdr:sp macro="" textlink="">
      <xdr:nvSpPr>
        <xdr:cNvPr id="320" name="円/楕円 319"/>
        <xdr:cNvSpPr/>
      </xdr:nvSpPr>
      <xdr:spPr>
        <a:xfrm>
          <a:off x="6921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143972</xdr:rowOff>
    </xdr:from>
    <xdr:ext cx="469744" cy="259045"/>
    <xdr:sp macro="" textlink="">
      <xdr:nvSpPr>
        <xdr:cNvPr id="321" name="テキスト ボックス 320"/>
        <xdr:cNvSpPr txBox="1"/>
      </xdr:nvSpPr>
      <xdr:spPr>
        <a:xfrm>
          <a:off x="6737427"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102683</xdr:rowOff>
    </xdr:from>
    <xdr:to>
      <xdr:col>15</xdr:col>
      <xdr:colOff>180975</xdr:colOff>
      <xdr:row>53</xdr:row>
      <xdr:rowOff>128041</xdr:rowOff>
    </xdr:to>
    <xdr:cxnSp macro="">
      <xdr:nvCxnSpPr>
        <xdr:cNvPr id="352" name="直線コネクタ 351"/>
        <xdr:cNvCxnSpPr/>
      </xdr:nvCxnSpPr>
      <xdr:spPr>
        <a:xfrm>
          <a:off x="9639300" y="9189533"/>
          <a:ext cx="8382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102683</xdr:rowOff>
    </xdr:from>
    <xdr:to>
      <xdr:col>14</xdr:col>
      <xdr:colOff>28575</xdr:colOff>
      <xdr:row>55</xdr:row>
      <xdr:rowOff>64670</xdr:rowOff>
    </xdr:to>
    <xdr:cxnSp macro="">
      <xdr:nvCxnSpPr>
        <xdr:cNvPr id="355" name="直線コネクタ 354"/>
        <xdr:cNvCxnSpPr/>
      </xdr:nvCxnSpPr>
      <xdr:spPr>
        <a:xfrm flipV="1">
          <a:off x="8750300" y="9189533"/>
          <a:ext cx="889000" cy="3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64670</xdr:rowOff>
    </xdr:from>
    <xdr:to>
      <xdr:col>12</xdr:col>
      <xdr:colOff>511175</xdr:colOff>
      <xdr:row>55</xdr:row>
      <xdr:rowOff>80068</xdr:rowOff>
    </xdr:to>
    <xdr:cxnSp macro="">
      <xdr:nvCxnSpPr>
        <xdr:cNvPr id="358" name="直線コネクタ 357"/>
        <xdr:cNvCxnSpPr/>
      </xdr:nvCxnSpPr>
      <xdr:spPr>
        <a:xfrm flipV="1">
          <a:off x="7861300" y="9494420"/>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80068</xdr:rowOff>
    </xdr:from>
    <xdr:to>
      <xdr:col>11</xdr:col>
      <xdr:colOff>307975</xdr:colOff>
      <xdr:row>55</xdr:row>
      <xdr:rowOff>108234</xdr:rowOff>
    </xdr:to>
    <xdr:cxnSp macro="">
      <xdr:nvCxnSpPr>
        <xdr:cNvPr id="361" name="直線コネクタ 360"/>
        <xdr:cNvCxnSpPr/>
      </xdr:nvCxnSpPr>
      <xdr:spPr>
        <a:xfrm flipV="1">
          <a:off x="6972300" y="9509818"/>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77241</xdr:rowOff>
    </xdr:from>
    <xdr:to>
      <xdr:col>15</xdr:col>
      <xdr:colOff>231775</xdr:colOff>
      <xdr:row>54</xdr:row>
      <xdr:rowOff>7391</xdr:rowOff>
    </xdr:to>
    <xdr:sp macro="" textlink="">
      <xdr:nvSpPr>
        <xdr:cNvPr id="371" name="円/楕円 370"/>
        <xdr:cNvSpPr/>
      </xdr:nvSpPr>
      <xdr:spPr>
        <a:xfrm>
          <a:off x="10426700" y="91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100118</xdr:rowOff>
    </xdr:from>
    <xdr:ext cx="534377" cy="259045"/>
    <xdr:sp macro="" textlink="">
      <xdr:nvSpPr>
        <xdr:cNvPr id="372" name="農林水産業費該当値テキスト"/>
        <xdr:cNvSpPr txBox="1"/>
      </xdr:nvSpPr>
      <xdr:spPr>
        <a:xfrm>
          <a:off x="10528300" y="90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61,214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51883</xdr:rowOff>
    </xdr:from>
    <xdr:to>
      <xdr:col>14</xdr:col>
      <xdr:colOff>79375</xdr:colOff>
      <xdr:row>53</xdr:row>
      <xdr:rowOff>153483</xdr:rowOff>
    </xdr:to>
    <xdr:sp macro="" textlink="">
      <xdr:nvSpPr>
        <xdr:cNvPr id="373" name="円/楕円 372"/>
        <xdr:cNvSpPr/>
      </xdr:nvSpPr>
      <xdr:spPr>
        <a:xfrm>
          <a:off x="9588500" y="91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170010</xdr:rowOff>
    </xdr:from>
    <xdr:ext cx="534377" cy="259045"/>
    <xdr:sp macro="" textlink="">
      <xdr:nvSpPr>
        <xdr:cNvPr id="374" name="テキスト ボックス 373"/>
        <xdr:cNvSpPr txBox="1"/>
      </xdr:nvSpPr>
      <xdr:spPr>
        <a:xfrm>
          <a:off x="9372111" y="89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13870</xdr:rowOff>
    </xdr:from>
    <xdr:to>
      <xdr:col>12</xdr:col>
      <xdr:colOff>561975</xdr:colOff>
      <xdr:row>55</xdr:row>
      <xdr:rowOff>115470</xdr:rowOff>
    </xdr:to>
    <xdr:sp macro="" textlink="">
      <xdr:nvSpPr>
        <xdr:cNvPr id="375" name="円/楕円 374"/>
        <xdr:cNvSpPr/>
      </xdr:nvSpPr>
      <xdr:spPr>
        <a:xfrm>
          <a:off x="8699500" y="94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131997</xdr:rowOff>
    </xdr:from>
    <xdr:ext cx="534377" cy="259045"/>
    <xdr:sp macro="" textlink="">
      <xdr:nvSpPr>
        <xdr:cNvPr id="376" name="テキスト ボックス 375"/>
        <xdr:cNvSpPr txBox="1"/>
      </xdr:nvSpPr>
      <xdr:spPr>
        <a:xfrm>
          <a:off x="8483111" y="92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29268</xdr:rowOff>
    </xdr:from>
    <xdr:to>
      <xdr:col>11</xdr:col>
      <xdr:colOff>358775</xdr:colOff>
      <xdr:row>55</xdr:row>
      <xdr:rowOff>130868</xdr:rowOff>
    </xdr:to>
    <xdr:sp macro="" textlink="">
      <xdr:nvSpPr>
        <xdr:cNvPr id="377" name="円/楕円 376"/>
        <xdr:cNvSpPr/>
      </xdr:nvSpPr>
      <xdr:spPr>
        <a:xfrm>
          <a:off x="7810500" y="94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147395</xdr:rowOff>
    </xdr:from>
    <xdr:ext cx="534377" cy="259045"/>
    <xdr:sp macro="" textlink="">
      <xdr:nvSpPr>
        <xdr:cNvPr id="378" name="テキスト ボックス 377"/>
        <xdr:cNvSpPr txBox="1"/>
      </xdr:nvSpPr>
      <xdr:spPr>
        <a:xfrm>
          <a:off x="7594111" y="92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57434</xdr:rowOff>
    </xdr:from>
    <xdr:to>
      <xdr:col>10</xdr:col>
      <xdr:colOff>155575</xdr:colOff>
      <xdr:row>55</xdr:row>
      <xdr:rowOff>159034</xdr:rowOff>
    </xdr:to>
    <xdr:sp macro="" textlink="">
      <xdr:nvSpPr>
        <xdr:cNvPr id="379" name="円/楕円 378"/>
        <xdr:cNvSpPr/>
      </xdr:nvSpPr>
      <xdr:spPr>
        <a:xfrm>
          <a:off x="6921500" y="94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4111</xdr:rowOff>
    </xdr:from>
    <xdr:ext cx="534377" cy="259045"/>
    <xdr:sp macro="" textlink="">
      <xdr:nvSpPr>
        <xdr:cNvPr id="380" name="テキスト ボックス 379"/>
        <xdr:cNvSpPr txBox="1"/>
      </xdr:nvSpPr>
      <xdr:spPr>
        <a:xfrm>
          <a:off x="6705111" y="92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64503</xdr:rowOff>
    </xdr:from>
    <xdr:to>
      <xdr:col>15</xdr:col>
      <xdr:colOff>180975</xdr:colOff>
      <xdr:row>77</xdr:row>
      <xdr:rowOff>66890</xdr:rowOff>
    </xdr:to>
    <xdr:cxnSp macro="">
      <xdr:nvCxnSpPr>
        <xdr:cNvPr id="409" name="直線コネクタ 408"/>
        <xdr:cNvCxnSpPr/>
      </xdr:nvCxnSpPr>
      <xdr:spPr>
        <a:xfrm flipV="1">
          <a:off x="9639300" y="13266153"/>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724</xdr:rowOff>
    </xdr:from>
    <xdr:to>
      <xdr:col>14</xdr:col>
      <xdr:colOff>28575</xdr:colOff>
      <xdr:row>77</xdr:row>
      <xdr:rowOff>66890</xdr:rowOff>
    </xdr:to>
    <xdr:cxnSp macro="">
      <xdr:nvCxnSpPr>
        <xdr:cNvPr id="412" name="直線コネクタ 411"/>
        <xdr:cNvCxnSpPr/>
      </xdr:nvCxnSpPr>
      <xdr:spPr>
        <a:xfrm>
          <a:off x="8750300" y="13202374"/>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724</xdr:rowOff>
    </xdr:from>
    <xdr:to>
      <xdr:col>12</xdr:col>
      <xdr:colOff>511175</xdr:colOff>
      <xdr:row>77</xdr:row>
      <xdr:rowOff>84874</xdr:rowOff>
    </xdr:to>
    <xdr:cxnSp macro="">
      <xdr:nvCxnSpPr>
        <xdr:cNvPr id="415" name="直線コネクタ 414"/>
        <xdr:cNvCxnSpPr/>
      </xdr:nvCxnSpPr>
      <xdr:spPr>
        <a:xfrm flipV="1">
          <a:off x="7861300" y="13202374"/>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84874</xdr:rowOff>
    </xdr:from>
    <xdr:to>
      <xdr:col>11</xdr:col>
      <xdr:colOff>307975</xdr:colOff>
      <xdr:row>77</xdr:row>
      <xdr:rowOff>150710</xdr:rowOff>
    </xdr:to>
    <xdr:cxnSp macro="">
      <xdr:nvCxnSpPr>
        <xdr:cNvPr id="418" name="直線コネクタ 417"/>
        <xdr:cNvCxnSpPr/>
      </xdr:nvCxnSpPr>
      <xdr:spPr>
        <a:xfrm flipV="1">
          <a:off x="6972300" y="13286524"/>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13703</xdr:rowOff>
    </xdr:from>
    <xdr:to>
      <xdr:col>15</xdr:col>
      <xdr:colOff>231775</xdr:colOff>
      <xdr:row>77</xdr:row>
      <xdr:rowOff>115303</xdr:rowOff>
    </xdr:to>
    <xdr:sp macro="" textlink="">
      <xdr:nvSpPr>
        <xdr:cNvPr id="428" name="円/楕円 427"/>
        <xdr:cNvSpPr/>
      </xdr:nvSpPr>
      <xdr:spPr>
        <a:xfrm>
          <a:off x="10426700" y="132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36580</xdr:rowOff>
    </xdr:from>
    <xdr:ext cx="534377" cy="259045"/>
    <xdr:sp macro="" textlink="">
      <xdr:nvSpPr>
        <xdr:cNvPr id="429" name="商工費該当値テキスト"/>
        <xdr:cNvSpPr txBox="1"/>
      </xdr:nvSpPr>
      <xdr:spPr>
        <a:xfrm>
          <a:off x="10528300" y="130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16090</xdr:rowOff>
    </xdr:from>
    <xdr:to>
      <xdr:col>14</xdr:col>
      <xdr:colOff>79375</xdr:colOff>
      <xdr:row>77</xdr:row>
      <xdr:rowOff>117690</xdr:rowOff>
    </xdr:to>
    <xdr:sp macro="" textlink="">
      <xdr:nvSpPr>
        <xdr:cNvPr id="430" name="円/楕円 429"/>
        <xdr:cNvSpPr/>
      </xdr:nvSpPr>
      <xdr:spPr>
        <a:xfrm>
          <a:off x="9588500" y="132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134217</xdr:rowOff>
    </xdr:from>
    <xdr:ext cx="534377" cy="259045"/>
    <xdr:sp macro="" textlink="">
      <xdr:nvSpPr>
        <xdr:cNvPr id="431" name="テキスト ボックス 430"/>
        <xdr:cNvSpPr txBox="1"/>
      </xdr:nvSpPr>
      <xdr:spPr>
        <a:xfrm>
          <a:off x="9372111" y="129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121374</xdr:rowOff>
    </xdr:from>
    <xdr:to>
      <xdr:col>12</xdr:col>
      <xdr:colOff>561975</xdr:colOff>
      <xdr:row>77</xdr:row>
      <xdr:rowOff>51524</xdr:rowOff>
    </xdr:to>
    <xdr:sp macro="" textlink="">
      <xdr:nvSpPr>
        <xdr:cNvPr id="432" name="円/楕円 431"/>
        <xdr:cNvSpPr/>
      </xdr:nvSpPr>
      <xdr:spPr>
        <a:xfrm>
          <a:off x="8699500" y="13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68051</xdr:rowOff>
    </xdr:from>
    <xdr:ext cx="534377" cy="259045"/>
    <xdr:sp macro="" textlink="">
      <xdr:nvSpPr>
        <xdr:cNvPr id="433" name="テキスト ボックス 432"/>
        <xdr:cNvSpPr txBox="1"/>
      </xdr:nvSpPr>
      <xdr:spPr>
        <a:xfrm>
          <a:off x="8483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34074</xdr:rowOff>
    </xdr:from>
    <xdr:to>
      <xdr:col>11</xdr:col>
      <xdr:colOff>358775</xdr:colOff>
      <xdr:row>77</xdr:row>
      <xdr:rowOff>135674</xdr:rowOff>
    </xdr:to>
    <xdr:sp macro="" textlink="">
      <xdr:nvSpPr>
        <xdr:cNvPr id="434" name="円/楕円 433"/>
        <xdr:cNvSpPr/>
      </xdr:nvSpPr>
      <xdr:spPr>
        <a:xfrm>
          <a:off x="7810500" y="132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152201</xdr:rowOff>
    </xdr:from>
    <xdr:ext cx="534377" cy="259045"/>
    <xdr:sp macro="" textlink="">
      <xdr:nvSpPr>
        <xdr:cNvPr id="435" name="テキスト ボックス 434"/>
        <xdr:cNvSpPr txBox="1"/>
      </xdr:nvSpPr>
      <xdr:spPr>
        <a:xfrm>
          <a:off x="7594111" y="130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99910</xdr:rowOff>
    </xdr:from>
    <xdr:to>
      <xdr:col>10</xdr:col>
      <xdr:colOff>155575</xdr:colOff>
      <xdr:row>78</xdr:row>
      <xdr:rowOff>30060</xdr:rowOff>
    </xdr:to>
    <xdr:sp macro="" textlink="">
      <xdr:nvSpPr>
        <xdr:cNvPr id="436" name="円/楕円 435"/>
        <xdr:cNvSpPr/>
      </xdr:nvSpPr>
      <xdr:spPr>
        <a:xfrm>
          <a:off x="6921500" y="133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46587</xdr:rowOff>
    </xdr:from>
    <xdr:ext cx="534377" cy="259045"/>
    <xdr:sp macro="" textlink="">
      <xdr:nvSpPr>
        <xdr:cNvPr id="437" name="テキスト ボックス 436"/>
        <xdr:cNvSpPr txBox="1"/>
      </xdr:nvSpPr>
      <xdr:spPr>
        <a:xfrm>
          <a:off x="6705111" y="130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166301</xdr:rowOff>
    </xdr:from>
    <xdr:to>
      <xdr:col>15</xdr:col>
      <xdr:colOff>180975</xdr:colOff>
      <xdr:row>99</xdr:row>
      <xdr:rowOff>13664</xdr:rowOff>
    </xdr:to>
    <xdr:cxnSp macro="">
      <xdr:nvCxnSpPr>
        <xdr:cNvPr id="468" name="直線コネクタ 467"/>
        <xdr:cNvCxnSpPr/>
      </xdr:nvCxnSpPr>
      <xdr:spPr>
        <a:xfrm flipV="1">
          <a:off x="9639300" y="16968401"/>
          <a:ext cx="8382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165514</xdr:rowOff>
    </xdr:from>
    <xdr:to>
      <xdr:col>14</xdr:col>
      <xdr:colOff>28575</xdr:colOff>
      <xdr:row>99</xdr:row>
      <xdr:rowOff>13664</xdr:rowOff>
    </xdr:to>
    <xdr:cxnSp macro="">
      <xdr:nvCxnSpPr>
        <xdr:cNvPr id="471" name="直線コネクタ 470"/>
        <xdr:cNvCxnSpPr/>
      </xdr:nvCxnSpPr>
      <xdr:spPr>
        <a:xfrm>
          <a:off x="8750300" y="16967614"/>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165514</xdr:rowOff>
    </xdr:from>
    <xdr:to>
      <xdr:col>12</xdr:col>
      <xdr:colOff>511175</xdr:colOff>
      <xdr:row>99</xdr:row>
      <xdr:rowOff>22185</xdr:rowOff>
    </xdr:to>
    <xdr:cxnSp macro="">
      <xdr:nvCxnSpPr>
        <xdr:cNvPr id="474" name="直線コネクタ 473"/>
        <xdr:cNvCxnSpPr/>
      </xdr:nvCxnSpPr>
      <xdr:spPr>
        <a:xfrm flipV="1">
          <a:off x="7861300" y="16967614"/>
          <a:ext cx="8890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14452</xdr:rowOff>
    </xdr:from>
    <xdr:to>
      <xdr:col>11</xdr:col>
      <xdr:colOff>307975</xdr:colOff>
      <xdr:row>99</xdr:row>
      <xdr:rowOff>22185</xdr:rowOff>
    </xdr:to>
    <xdr:cxnSp macro="">
      <xdr:nvCxnSpPr>
        <xdr:cNvPr id="477" name="直線コネクタ 476"/>
        <xdr:cNvCxnSpPr/>
      </xdr:nvCxnSpPr>
      <xdr:spPr>
        <a:xfrm>
          <a:off x="6972300" y="16988002"/>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115501</xdr:rowOff>
    </xdr:from>
    <xdr:to>
      <xdr:col>15</xdr:col>
      <xdr:colOff>231775</xdr:colOff>
      <xdr:row>99</xdr:row>
      <xdr:rowOff>45651</xdr:rowOff>
    </xdr:to>
    <xdr:sp macro="" textlink="">
      <xdr:nvSpPr>
        <xdr:cNvPr id="487" name="円/楕円 486"/>
        <xdr:cNvSpPr/>
      </xdr:nvSpPr>
      <xdr:spPr>
        <a:xfrm>
          <a:off x="10426700" y="169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74878</xdr:rowOff>
    </xdr:from>
    <xdr:ext cx="534377" cy="259045"/>
    <xdr:sp macro="" textlink="">
      <xdr:nvSpPr>
        <xdr:cNvPr id="488" name="土木費該当値テキスト"/>
        <xdr:cNvSpPr txBox="1"/>
      </xdr:nvSpPr>
      <xdr:spPr>
        <a:xfrm>
          <a:off x="10528300" y="167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134314</xdr:rowOff>
    </xdr:from>
    <xdr:to>
      <xdr:col>14</xdr:col>
      <xdr:colOff>79375</xdr:colOff>
      <xdr:row>99</xdr:row>
      <xdr:rowOff>64464</xdr:rowOff>
    </xdr:to>
    <xdr:sp macro="" textlink="">
      <xdr:nvSpPr>
        <xdr:cNvPr id="489" name="円/楕円 488"/>
        <xdr:cNvSpPr/>
      </xdr:nvSpPr>
      <xdr:spPr>
        <a:xfrm>
          <a:off x="9588500" y="169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80991</xdr:rowOff>
    </xdr:from>
    <xdr:ext cx="534377" cy="259045"/>
    <xdr:sp macro="" textlink="">
      <xdr:nvSpPr>
        <xdr:cNvPr id="490" name="テキスト ボックス 489"/>
        <xdr:cNvSpPr txBox="1"/>
      </xdr:nvSpPr>
      <xdr:spPr>
        <a:xfrm>
          <a:off x="9372111" y="167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114714</xdr:rowOff>
    </xdr:from>
    <xdr:to>
      <xdr:col>12</xdr:col>
      <xdr:colOff>561975</xdr:colOff>
      <xdr:row>99</xdr:row>
      <xdr:rowOff>44864</xdr:rowOff>
    </xdr:to>
    <xdr:sp macro="" textlink="">
      <xdr:nvSpPr>
        <xdr:cNvPr id="491" name="円/楕円 490"/>
        <xdr:cNvSpPr/>
      </xdr:nvSpPr>
      <xdr:spPr>
        <a:xfrm>
          <a:off x="8699500" y="169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61391</xdr:rowOff>
    </xdr:from>
    <xdr:ext cx="534377" cy="259045"/>
    <xdr:sp macro="" textlink="">
      <xdr:nvSpPr>
        <xdr:cNvPr id="492" name="テキスト ボックス 491"/>
        <xdr:cNvSpPr txBox="1"/>
      </xdr:nvSpPr>
      <xdr:spPr>
        <a:xfrm>
          <a:off x="8483111" y="166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142835</xdr:rowOff>
    </xdr:from>
    <xdr:to>
      <xdr:col>11</xdr:col>
      <xdr:colOff>358775</xdr:colOff>
      <xdr:row>99</xdr:row>
      <xdr:rowOff>72985</xdr:rowOff>
    </xdr:to>
    <xdr:sp macro="" textlink="">
      <xdr:nvSpPr>
        <xdr:cNvPr id="493" name="円/楕円 492"/>
        <xdr:cNvSpPr/>
      </xdr:nvSpPr>
      <xdr:spPr>
        <a:xfrm>
          <a:off x="7810500" y="16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89512</xdr:rowOff>
    </xdr:from>
    <xdr:ext cx="534377" cy="259045"/>
    <xdr:sp macro="" textlink="">
      <xdr:nvSpPr>
        <xdr:cNvPr id="494" name="テキスト ボックス 493"/>
        <xdr:cNvSpPr txBox="1"/>
      </xdr:nvSpPr>
      <xdr:spPr>
        <a:xfrm>
          <a:off x="7594111" y="1672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135102</xdr:rowOff>
    </xdr:from>
    <xdr:to>
      <xdr:col>10</xdr:col>
      <xdr:colOff>155575</xdr:colOff>
      <xdr:row>99</xdr:row>
      <xdr:rowOff>65252</xdr:rowOff>
    </xdr:to>
    <xdr:sp macro="" textlink="">
      <xdr:nvSpPr>
        <xdr:cNvPr id="495" name="円/楕円 494"/>
        <xdr:cNvSpPr/>
      </xdr:nvSpPr>
      <xdr:spPr>
        <a:xfrm>
          <a:off x="6921500" y="169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81779</xdr:rowOff>
    </xdr:from>
    <xdr:ext cx="534377" cy="259045"/>
    <xdr:sp macro="" textlink="">
      <xdr:nvSpPr>
        <xdr:cNvPr id="496" name="テキスト ボックス 495"/>
        <xdr:cNvSpPr txBox="1"/>
      </xdr:nvSpPr>
      <xdr:spPr>
        <a:xfrm>
          <a:off x="6705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17726</xdr:rowOff>
    </xdr:from>
    <xdr:to>
      <xdr:col>23</xdr:col>
      <xdr:colOff>517525</xdr:colOff>
      <xdr:row>36</xdr:row>
      <xdr:rowOff>90224</xdr:rowOff>
    </xdr:to>
    <xdr:cxnSp macro="">
      <xdr:nvCxnSpPr>
        <xdr:cNvPr id="528" name="直線コネクタ 527"/>
        <xdr:cNvCxnSpPr/>
      </xdr:nvCxnSpPr>
      <xdr:spPr>
        <a:xfrm flipV="1">
          <a:off x="15481300" y="6189926"/>
          <a:ext cx="838200" cy="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72198</xdr:rowOff>
    </xdr:from>
    <xdr:to>
      <xdr:col>22</xdr:col>
      <xdr:colOff>365125</xdr:colOff>
      <xdr:row>36</xdr:row>
      <xdr:rowOff>90224</xdr:rowOff>
    </xdr:to>
    <xdr:cxnSp macro="">
      <xdr:nvCxnSpPr>
        <xdr:cNvPr id="531" name="直線コネクタ 530"/>
        <xdr:cNvCxnSpPr/>
      </xdr:nvCxnSpPr>
      <xdr:spPr>
        <a:xfrm>
          <a:off x="14592300" y="6244398"/>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72198</xdr:rowOff>
    </xdr:from>
    <xdr:to>
      <xdr:col>21</xdr:col>
      <xdr:colOff>161925</xdr:colOff>
      <xdr:row>36</xdr:row>
      <xdr:rowOff>119420</xdr:rowOff>
    </xdr:to>
    <xdr:cxnSp macro="">
      <xdr:nvCxnSpPr>
        <xdr:cNvPr id="534" name="直線コネクタ 533"/>
        <xdr:cNvCxnSpPr/>
      </xdr:nvCxnSpPr>
      <xdr:spPr>
        <a:xfrm flipV="1">
          <a:off x="13703300" y="6244398"/>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154624</xdr:rowOff>
    </xdr:from>
    <xdr:to>
      <xdr:col>19</xdr:col>
      <xdr:colOff>644525</xdr:colOff>
      <xdr:row>36</xdr:row>
      <xdr:rowOff>119420</xdr:rowOff>
    </xdr:to>
    <xdr:cxnSp macro="">
      <xdr:nvCxnSpPr>
        <xdr:cNvPr id="537" name="直線コネクタ 536"/>
        <xdr:cNvCxnSpPr/>
      </xdr:nvCxnSpPr>
      <xdr:spPr>
        <a:xfrm>
          <a:off x="12814300" y="6155374"/>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138376</xdr:rowOff>
    </xdr:from>
    <xdr:to>
      <xdr:col>23</xdr:col>
      <xdr:colOff>568325</xdr:colOff>
      <xdr:row>36</xdr:row>
      <xdr:rowOff>68526</xdr:rowOff>
    </xdr:to>
    <xdr:sp macro="" textlink="">
      <xdr:nvSpPr>
        <xdr:cNvPr id="547" name="円/楕円 546"/>
        <xdr:cNvSpPr/>
      </xdr:nvSpPr>
      <xdr:spPr>
        <a:xfrm>
          <a:off x="16268700" y="61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161253</xdr:rowOff>
    </xdr:from>
    <xdr:ext cx="534377" cy="259045"/>
    <xdr:sp macro="" textlink="">
      <xdr:nvSpPr>
        <xdr:cNvPr id="548" name="消防費該当値テキスト"/>
        <xdr:cNvSpPr txBox="1"/>
      </xdr:nvSpPr>
      <xdr:spPr>
        <a:xfrm>
          <a:off x="16370300" y="59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39424</xdr:rowOff>
    </xdr:from>
    <xdr:to>
      <xdr:col>22</xdr:col>
      <xdr:colOff>415925</xdr:colOff>
      <xdr:row>36</xdr:row>
      <xdr:rowOff>141024</xdr:rowOff>
    </xdr:to>
    <xdr:sp macro="" textlink="">
      <xdr:nvSpPr>
        <xdr:cNvPr id="549" name="円/楕円 548"/>
        <xdr:cNvSpPr/>
      </xdr:nvSpPr>
      <xdr:spPr>
        <a:xfrm>
          <a:off x="15430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157551</xdr:rowOff>
    </xdr:from>
    <xdr:ext cx="534377" cy="259045"/>
    <xdr:sp macro="" textlink="">
      <xdr:nvSpPr>
        <xdr:cNvPr id="550" name="テキスト ボックス 549"/>
        <xdr:cNvSpPr txBox="1"/>
      </xdr:nvSpPr>
      <xdr:spPr>
        <a:xfrm>
          <a:off x="15214111" y="59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21398</xdr:rowOff>
    </xdr:from>
    <xdr:to>
      <xdr:col>21</xdr:col>
      <xdr:colOff>212725</xdr:colOff>
      <xdr:row>36</xdr:row>
      <xdr:rowOff>122998</xdr:rowOff>
    </xdr:to>
    <xdr:sp macro="" textlink="">
      <xdr:nvSpPr>
        <xdr:cNvPr id="551" name="円/楕円 550"/>
        <xdr:cNvSpPr/>
      </xdr:nvSpPr>
      <xdr:spPr>
        <a:xfrm>
          <a:off x="14541500" y="61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139525</xdr:rowOff>
    </xdr:from>
    <xdr:ext cx="534377" cy="259045"/>
    <xdr:sp macro="" textlink="">
      <xdr:nvSpPr>
        <xdr:cNvPr id="552" name="テキスト ボックス 551"/>
        <xdr:cNvSpPr txBox="1"/>
      </xdr:nvSpPr>
      <xdr:spPr>
        <a:xfrm>
          <a:off x="14325111" y="59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68620</xdr:rowOff>
    </xdr:from>
    <xdr:to>
      <xdr:col>20</xdr:col>
      <xdr:colOff>9525</xdr:colOff>
      <xdr:row>36</xdr:row>
      <xdr:rowOff>170220</xdr:rowOff>
    </xdr:to>
    <xdr:sp macro="" textlink="">
      <xdr:nvSpPr>
        <xdr:cNvPr id="553" name="円/楕円 552"/>
        <xdr:cNvSpPr/>
      </xdr:nvSpPr>
      <xdr:spPr>
        <a:xfrm>
          <a:off x="13652500" y="62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15297</xdr:rowOff>
    </xdr:from>
    <xdr:ext cx="534377" cy="259045"/>
    <xdr:sp macro="" textlink="">
      <xdr:nvSpPr>
        <xdr:cNvPr id="554" name="テキスト ボックス 553"/>
        <xdr:cNvSpPr txBox="1"/>
      </xdr:nvSpPr>
      <xdr:spPr>
        <a:xfrm>
          <a:off x="13436111" y="60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103824</xdr:rowOff>
    </xdr:from>
    <xdr:to>
      <xdr:col>18</xdr:col>
      <xdr:colOff>492125</xdr:colOff>
      <xdr:row>36</xdr:row>
      <xdr:rowOff>33974</xdr:rowOff>
    </xdr:to>
    <xdr:sp macro="" textlink="">
      <xdr:nvSpPr>
        <xdr:cNvPr id="555" name="円/楕円 554"/>
        <xdr:cNvSpPr/>
      </xdr:nvSpPr>
      <xdr:spPr>
        <a:xfrm>
          <a:off x="12763500" y="61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50501</xdr:rowOff>
    </xdr:from>
    <xdr:ext cx="534377" cy="259045"/>
    <xdr:sp macro="" textlink="">
      <xdr:nvSpPr>
        <xdr:cNvPr id="556" name="テキスト ボックス 555"/>
        <xdr:cNvSpPr txBox="1"/>
      </xdr:nvSpPr>
      <xdr:spPr>
        <a:xfrm>
          <a:off x="12547111" y="58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130949</xdr:rowOff>
    </xdr:from>
    <xdr:to>
      <xdr:col>23</xdr:col>
      <xdr:colOff>517525</xdr:colOff>
      <xdr:row>56</xdr:row>
      <xdr:rowOff>4470</xdr:rowOff>
    </xdr:to>
    <xdr:cxnSp macro="">
      <xdr:nvCxnSpPr>
        <xdr:cNvPr id="586" name="直線コネクタ 585"/>
        <xdr:cNvCxnSpPr/>
      </xdr:nvCxnSpPr>
      <xdr:spPr>
        <a:xfrm>
          <a:off x="15481300" y="9560699"/>
          <a:ext cx="8382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130949</xdr:rowOff>
    </xdr:from>
    <xdr:to>
      <xdr:col>22</xdr:col>
      <xdr:colOff>365125</xdr:colOff>
      <xdr:row>57</xdr:row>
      <xdr:rowOff>119050</xdr:rowOff>
    </xdr:to>
    <xdr:cxnSp macro="">
      <xdr:nvCxnSpPr>
        <xdr:cNvPr id="589" name="直線コネクタ 588"/>
        <xdr:cNvCxnSpPr/>
      </xdr:nvCxnSpPr>
      <xdr:spPr>
        <a:xfrm flipV="1">
          <a:off x="14592300" y="9560699"/>
          <a:ext cx="889000" cy="3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81496</xdr:rowOff>
    </xdr:from>
    <xdr:to>
      <xdr:col>21</xdr:col>
      <xdr:colOff>161925</xdr:colOff>
      <xdr:row>57</xdr:row>
      <xdr:rowOff>119050</xdr:rowOff>
    </xdr:to>
    <xdr:cxnSp macro="">
      <xdr:nvCxnSpPr>
        <xdr:cNvPr id="592" name="直線コネクタ 591"/>
        <xdr:cNvCxnSpPr/>
      </xdr:nvCxnSpPr>
      <xdr:spPr>
        <a:xfrm>
          <a:off x="13703300" y="9854146"/>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66535</xdr:rowOff>
    </xdr:from>
    <xdr:to>
      <xdr:col>19</xdr:col>
      <xdr:colOff>644525</xdr:colOff>
      <xdr:row>57</xdr:row>
      <xdr:rowOff>81496</xdr:rowOff>
    </xdr:to>
    <xdr:cxnSp macro="">
      <xdr:nvCxnSpPr>
        <xdr:cNvPr id="595" name="直線コネクタ 594"/>
        <xdr:cNvCxnSpPr/>
      </xdr:nvCxnSpPr>
      <xdr:spPr>
        <a:xfrm>
          <a:off x="12814300" y="9839185"/>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125120</xdr:rowOff>
    </xdr:from>
    <xdr:to>
      <xdr:col>23</xdr:col>
      <xdr:colOff>568325</xdr:colOff>
      <xdr:row>56</xdr:row>
      <xdr:rowOff>55270</xdr:rowOff>
    </xdr:to>
    <xdr:sp macro="" textlink="">
      <xdr:nvSpPr>
        <xdr:cNvPr id="605" name="円/楕円 604"/>
        <xdr:cNvSpPr/>
      </xdr:nvSpPr>
      <xdr:spPr>
        <a:xfrm>
          <a:off x="16268700" y="95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147997</xdr:rowOff>
    </xdr:from>
    <xdr:ext cx="534377" cy="259045"/>
    <xdr:sp macro="" textlink="">
      <xdr:nvSpPr>
        <xdr:cNvPr id="606" name="教育費該当値テキスト"/>
        <xdr:cNvSpPr txBox="1"/>
      </xdr:nvSpPr>
      <xdr:spPr>
        <a:xfrm>
          <a:off x="16370300" y="9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80149</xdr:rowOff>
    </xdr:from>
    <xdr:to>
      <xdr:col>22</xdr:col>
      <xdr:colOff>415925</xdr:colOff>
      <xdr:row>56</xdr:row>
      <xdr:rowOff>10299</xdr:rowOff>
    </xdr:to>
    <xdr:sp macro="" textlink="">
      <xdr:nvSpPr>
        <xdr:cNvPr id="607" name="円/楕円 606"/>
        <xdr:cNvSpPr/>
      </xdr:nvSpPr>
      <xdr:spPr>
        <a:xfrm>
          <a:off x="15430500" y="95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26826</xdr:rowOff>
    </xdr:from>
    <xdr:ext cx="534377" cy="259045"/>
    <xdr:sp macro="" textlink="">
      <xdr:nvSpPr>
        <xdr:cNvPr id="608" name="テキスト ボックス 607"/>
        <xdr:cNvSpPr txBox="1"/>
      </xdr:nvSpPr>
      <xdr:spPr>
        <a:xfrm>
          <a:off x="15214111" y="92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68250</xdr:rowOff>
    </xdr:from>
    <xdr:to>
      <xdr:col>21</xdr:col>
      <xdr:colOff>212725</xdr:colOff>
      <xdr:row>57</xdr:row>
      <xdr:rowOff>169850</xdr:rowOff>
    </xdr:to>
    <xdr:sp macro="" textlink="">
      <xdr:nvSpPr>
        <xdr:cNvPr id="609" name="円/楕円 608"/>
        <xdr:cNvSpPr/>
      </xdr:nvSpPr>
      <xdr:spPr>
        <a:xfrm>
          <a:off x="14541500" y="98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160977</xdr:rowOff>
    </xdr:from>
    <xdr:ext cx="534377" cy="259045"/>
    <xdr:sp macro="" textlink="">
      <xdr:nvSpPr>
        <xdr:cNvPr id="610" name="テキスト ボックス 609"/>
        <xdr:cNvSpPr txBox="1"/>
      </xdr:nvSpPr>
      <xdr:spPr>
        <a:xfrm>
          <a:off x="14325111" y="99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30696</xdr:rowOff>
    </xdr:from>
    <xdr:to>
      <xdr:col>20</xdr:col>
      <xdr:colOff>9525</xdr:colOff>
      <xdr:row>57</xdr:row>
      <xdr:rowOff>132296</xdr:rowOff>
    </xdr:to>
    <xdr:sp macro="" textlink="">
      <xdr:nvSpPr>
        <xdr:cNvPr id="611" name="円/楕円 610"/>
        <xdr:cNvSpPr/>
      </xdr:nvSpPr>
      <xdr:spPr>
        <a:xfrm>
          <a:off x="13652500" y="9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123423</xdr:rowOff>
    </xdr:from>
    <xdr:ext cx="534377" cy="259045"/>
    <xdr:sp macro="" textlink="">
      <xdr:nvSpPr>
        <xdr:cNvPr id="612" name="テキスト ボックス 611"/>
        <xdr:cNvSpPr txBox="1"/>
      </xdr:nvSpPr>
      <xdr:spPr>
        <a:xfrm>
          <a:off x="13436111" y="98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15735</xdr:rowOff>
    </xdr:from>
    <xdr:to>
      <xdr:col>18</xdr:col>
      <xdr:colOff>492125</xdr:colOff>
      <xdr:row>57</xdr:row>
      <xdr:rowOff>117335</xdr:rowOff>
    </xdr:to>
    <xdr:sp macro="" textlink="">
      <xdr:nvSpPr>
        <xdr:cNvPr id="613" name="円/楕円 612"/>
        <xdr:cNvSpPr/>
      </xdr:nvSpPr>
      <xdr:spPr>
        <a:xfrm>
          <a:off x="12763500" y="97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133862</xdr:rowOff>
    </xdr:from>
    <xdr:ext cx="534377" cy="259045"/>
    <xdr:sp macro="" textlink="">
      <xdr:nvSpPr>
        <xdr:cNvPr id="614" name="テキスト ボックス 613"/>
        <xdr:cNvSpPr txBox="1"/>
      </xdr:nvSpPr>
      <xdr:spPr>
        <a:xfrm>
          <a:off x="12547111" y="95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137427</xdr:rowOff>
    </xdr:from>
    <xdr:to>
      <xdr:col>23</xdr:col>
      <xdr:colOff>517525</xdr:colOff>
      <xdr:row>78</xdr:row>
      <xdr:rowOff>137880</xdr:rowOff>
    </xdr:to>
    <xdr:cxnSp macro="">
      <xdr:nvCxnSpPr>
        <xdr:cNvPr id="641" name="直線コネクタ 640"/>
        <xdr:cNvCxnSpPr/>
      </xdr:nvCxnSpPr>
      <xdr:spPr>
        <a:xfrm>
          <a:off x="15481300" y="13510527"/>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39537</xdr:rowOff>
    </xdr:from>
    <xdr:to>
      <xdr:col>22</xdr:col>
      <xdr:colOff>365125</xdr:colOff>
      <xdr:row>78</xdr:row>
      <xdr:rowOff>137427</xdr:rowOff>
    </xdr:to>
    <xdr:cxnSp macro="">
      <xdr:nvCxnSpPr>
        <xdr:cNvPr id="644" name="直線コネクタ 643"/>
        <xdr:cNvCxnSpPr/>
      </xdr:nvCxnSpPr>
      <xdr:spPr>
        <a:xfrm>
          <a:off x="14592300" y="13412637"/>
          <a:ext cx="8890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167052</xdr:rowOff>
    </xdr:from>
    <xdr:to>
      <xdr:col>21</xdr:col>
      <xdr:colOff>161925</xdr:colOff>
      <xdr:row>78</xdr:row>
      <xdr:rowOff>39537</xdr:rowOff>
    </xdr:to>
    <xdr:cxnSp macro="">
      <xdr:nvCxnSpPr>
        <xdr:cNvPr id="647" name="直線コネクタ 646"/>
        <xdr:cNvCxnSpPr/>
      </xdr:nvCxnSpPr>
      <xdr:spPr>
        <a:xfrm>
          <a:off x="13703300" y="13368702"/>
          <a:ext cx="889000" cy="4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167052</xdr:rowOff>
    </xdr:from>
    <xdr:to>
      <xdr:col>19</xdr:col>
      <xdr:colOff>644525</xdr:colOff>
      <xdr:row>78</xdr:row>
      <xdr:rowOff>125312</xdr:rowOff>
    </xdr:to>
    <xdr:cxnSp macro="">
      <xdr:nvCxnSpPr>
        <xdr:cNvPr id="650" name="直線コネクタ 649"/>
        <xdr:cNvCxnSpPr/>
      </xdr:nvCxnSpPr>
      <xdr:spPr>
        <a:xfrm flipV="1">
          <a:off x="12814300" y="13368702"/>
          <a:ext cx="889000" cy="1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2" name="テキスト ボックス 651"/>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87080</xdr:rowOff>
    </xdr:from>
    <xdr:to>
      <xdr:col>23</xdr:col>
      <xdr:colOff>568325</xdr:colOff>
      <xdr:row>79</xdr:row>
      <xdr:rowOff>17230</xdr:rowOff>
    </xdr:to>
    <xdr:sp macro="" textlink="">
      <xdr:nvSpPr>
        <xdr:cNvPr id="660" name="円/楕円 659"/>
        <xdr:cNvSpPr/>
      </xdr:nvSpPr>
      <xdr:spPr>
        <a:xfrm>
          <a:off x="16268700" y="134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78565" cy="259045"/>
    <xdr:sp macro="" textlink="">
      <xdr:nvSpPr>
        <xdr:cNvPr id="661" name="災害復旧費該当値テキスト"/>
        <xdr:cNvSpPr txBox="1"/>
      </xdr:nvSpPr>
      <xdr:spPr>
        <a:xfrm>
          <a:off x="16370300" y="1343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86627</xdr:rowOff>
    </xdr:from>
    <xdr:to>
      <xdr:col>22</xdr:col>
      <xdr:colOff>415925</xdr:colOff>
      <xdr:row>79</xdr:row>
      <xdr:rowOff>16777</xdr:rowOff>
    </xdr:to>
    <xdr:sp macro="" textlink="">
      <xdr:nvSpPr>
        <xdr:cNvPr id="662" name="円/楕円 661"/>
        <xdr:cNvSpPr/>
      </xdr:nvSpPr>
      <xdr:spPr>
        <a:xfrm>
          <a:off x="15430500" y="134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7904</xdr:rowOff>
    </xdr:from>
    <xdr:ext cx="378565" cy="259045"/>
    <xdr:sp macro="" textlink="">
      <xdr:nvSpPr>
        <xdr:cNvPr id="663" name="テキスト ボックス 662"/>
        <xdr:cNvSpPr txBox="1"/>
      </xdr:nvSpPr>
      <xdr:spPr>
        <a:xfrm>
          <a:off x="15292017" y="1355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160187</xdr:rowOff>
    </xdr:from>
    <xdr:to>
      <xdr:col>21</xdr:col>
      <xdr:colOff>212725</xdr:colOff>
      <xdr:row>78</xdr:row>
      <xdr:rowOff>90337</xdr:rowOff>
    </xdr:to>
    <xdr:sp macro="" textlink="">
      <xdr:nvSpPr>
        <xdr:cNvPr id="664" name="円/楕円 663"/>
        <xdr:cNvSpPr/>
      </xdr:nvSpPr>
      <xdr:spPr>
        <a:xfrm>
          <a:off x="14541500" y="133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106864</xdr:rowOff>
    </xdr:from>
    <xdr:ext cx="534377" cy="259045"/>
    <xdr:sp macro="" textlink="">
      <xdr:nvSpPr>
        <xdr:cNvPr id="665" name="テキスト ボックス 664"/>
        <xdr:cNvSpPr txBox="1"/>
      </xdr:nvSpPr>
      <xdr:spPr>
        <a:xfrm>
          <a:off x="14325111" y="131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116252</xdr:rowOff>
    </xdr:from>
    <xdr:to>
      <xdr:col>20</xdr:col>
      <xdr:colOff>9525</xdr:colOff>
      <xdr:row>78</xdr:row>
      <xdr:rowOff>46402</xdr:rowOff>
    </xdr:to>
    <xdr:sp macro="" textlink="">
      <xdr:nvSpPr>
        <xdr:cNvPr id="666" name="円/楕円 665"/>
        <xdr:cNvSpPr/>
      </xdr:nvSpPr>
      <xdr:spPr>
        <a:xfrm>
          <a:off x="13652500" y="133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62929</xdr:rowOff>
    </xdr:from>
    <xdr:ext cx="534377" cy="259045"/>
    <xdr:sp macro="" textlink="">
      <xdr:nvSpPr>
        <xdr:cNvPr id="667" name="テキスト ボックス 666"/>
        <xdr:cNvSpPr txBox="1"/>
      </xdr:nvSpPr>
      <xdr:spPr>
        <a:xfrm>
          <a:off x="13436111" y="130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74512</xdr:rowOff>
    </xdr:from>
    <xdr:to>
      <xdr:col>18</xdr:col>
      <xdr:colOff>492125</xdr:colOff>
      <xdr:row>79</xdr:row>
      <xdr:rowOff>4662</xdr:rowOff>
    </xdr:to>
    <xdr:sp macro="" textlink="">
      <xdr:nvSpPr>
        <xdr:cNvPr id="668" name="円/楕円 667"/>
        <xdr:cNvSpPr/>
      </xdr:nvSpPr>
      <xdr:spPr>
        <a:xfrm>
          <a:off x="12763500" y="134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167239</xdr:rowOff>
    </xdr:from>
    <xdr:ext cx="469744" cy="259045"/>
    <xdr:sp macro="" textlink="">
      <xdr:nvSpPr>
        <xdr:cNvPr id="669" name="テキスト ボックス 668"/>
        <xdr:cNvSpPr txBox="1"/>
      </xdr:nvSpPr>
      <xdr:spPr>
        <a:xfrm>
          <a:off x="12579427" y="135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83643</xdr:rowOff>
    </xdr:from>
    <xdr:to>
      <xdr:col>23</xdr:col>
      <xdr:colOff>517525</xdr:colOff>
      <xdr:row>92</xdr:row>
      <xdr:rowOff>34913</xdr:rowOff>
    </xdr:to>
    <xdr:cxnSp macro="">
      <xdr:nvCxnSpPr>
        <xdr:cNvPr id="698" name="直線コネクタ 697"/>
        <xdr:cNvCxnSpPr/>
      </xdr:nvCxnSpPr>
      <xdr:spPr>
        <a:xfrm flipV="1">
          <a:off x="15481300" y="15685593"/>
          <a:ext cx="838200" cy="1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34913</xdr:rowOff>
    </xdr:from>
    <xdr:to>
      <xdr:col>22</xdr:col>
      <xdr:colOff>365125</xdr:colOff>
      <xdr:row>92</xdr:row>
      <xdr:rowOff>134786</xdr:rowOff>
    </xdr:to>
    <xdr:cxnSp macro="">
      <xdr:nvCxnSpPr>
        <xdr:cNvPr id="701" name="直線コネクタ 700"/>
        <xdr:cNvCxnSpPr/>
      </xdr:nvCxnSpPr>
      <xdr:spPr>
        <a:xfrm flipV="1">
          <a:off x="14592300" y="15808313"/>
          <a:ext cx="889000" cy="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134786</xdr:rowOff>
    </xdr:from>
    <xdr:to>
      <xdr:col>21</xdr:col>
      <xdr:colOff>161925</xdr:colOff>
      <xdr:row>92</xdr:row>
      <xdr:rowOff>138252</xdr:rowOff>
    </xdr:to>
    <xdr:cxnSp macro="">
      <xdr:nvCxnSpPr>
        <xdr:cNvPr id="704" name="直線コネクタ 703"/>
        <xdr:cNvCxnSpPr/>
      </xdr:nvCxnSpPr>
      <xdr:spPr>
        <a:xfrm flipV="1">
          <a:off x="13703300" y="15908186"/>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128575</xdr:rowOff>
    </xdr:from>
    <xdr:to>
      <xdr:col>19</xdr:col>
      <xdr:colOff>644525</xdr:colOff>
      <xdr:row>92</xdr:row>
      <xdr:rowOff>138252</xdr:rowOff>
    </xdr:to>
    <xdr:cxnSp macro="">
      <xdr:nvCxnSpPr>
        <xdr:cNvPr id="707" name="直線コネクタ 706"/>
        <xdr:cNvCxnSpPr/>
      </xdr:nvCxnSpPr>
      <xdr:spPr>
        <a:xfrm>
          <a:off x="12814300" y="1590197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32843</xdr:rowOff>
    </xdr:from>
    <xdr:to>
      <xdr:col>23</xdr:col>
      <xdr:colOff>568325</xdr:colOff>
      <xdr:row>91</xdr:row>
      <xdr:rowOff>134443</xdr:rowOff>
    </xdr:to>
    <xdr:sp macro="" textlink="">
      <xdr:nvSpPr>
        <xdr:cNvPr id="717" name="円/楕円 716"/>
        <xdr:cNvSpPr/>
      </xdr:nvSpPr>
      <xdr:spPr>
        <a:xfrm>
          <a:off x="16268700" y="1563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119220</xdr:rowOff>
    </xdr:from>
    <xdr:ext cx="599010" cy="259045"/>
    <xdr:sp macro="" textlink="">
      <xdr:nvSpPr>
        <xdr:cNvPr id="718" name="公債費該当値テキスト"/>
        <xdr:cNvSpPr txBox="1"/>
      </xdr:nvSpPr>
      <xdr:spPr>
        <a:xfrm>
          <a:off x="16370300" y="155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155563</xdr:rowOff>
    </xdr:from>
    <xdr:to>
      <xdr:col>22</xdr:col>
      <xdr:colOff>415925</xdr:colOff>
      <xdr:row>92</xdr:row>
      <xdr:rowOff>85713</xdr:rowOff>
    </xdr:to>
    <xdr:sp macro="" textlink="">
      <xdr:nvSpPr>
        <xdr:cNvPr id="719" name="円/楕円 718"/>
        <xdr:cNvSpPr/>
      </xdr:nvSpPr>
      <xdr:spPr>
        <a:xfrm>
          <a:off x="15430500" y="157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102240</xdr:rowOff>
    </xdr:from>
    <xdr:ext cx="534377" cy="259045"/>
    <xdr:sp macro="" textlink="">
      <xdr:nvSpPr>
        <xdr:cNvPr id="720" name="テキスト ボックス 719"/>
        <xdr:cNvSpPr txBox="1"/>
      </xdr:nvSpPr>
      <xdr:spPr>
        <a:xfrm>
          <a:off x="15214111" y="155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83986</xdr:rowOff>
    </xdr:from>
    <xdr:to>
      <xdr:col>21</xdr:col>
      <xdr:colOff>212725</xdr:colOff>
      <xdr:row>93</xdr:row>
      <xdr:rowOff>14136</xdr:rowOff>
    </xdr:to>
    <xdr:sp macro="" textlink="">
      <xdr:nvSpPr>
        <xdr:cNvPr id="721" name="円/楕円 720"/>
        <xdr:cNvSpPr/>
      </xdr:nvSpPr>
      <xdr:spPr>
        <a:xfrm>
          <a:off x="14541500" y="158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30663</xdr:rowOff>
    </xdr:from>
    <xdr:ext cx="534377" cy="259045"/>
    <xdr:sp macro="" textlink="">
      <xdr:nvSpPr>
        <xdr:cNvPr id="722" name="テキスト ボックス 721"/>
        <xdr:cNvSpPr txBox="1"/>
      </xdr:nvSpPr>
      <xdr:spPr>
        <a:xfrm>
          <a:off x="14325111" y="156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87452</xdr:rowOff>
    </xdr:from>
    <xdr:to>
      <xdr:col>20</xdr:col>
      <xdr:colOff>9525</xdr:colOff>
      <xdr:row>93</xdr:row>
      <xdr:rowOff>17602</xdr:rowOff>
    </xdr:to>
    <xdr:sp macro="" textlink="">
      <xdr:nvSpPr>
        <xdr:cNvPr id="723" name="円/楕円 722"/>
        <xdr:cNvSpPr/>
      </xdr:nvSpPr>
      <xdr:spPr>
        <a:xfrm>
          <a:off x="13652500" y="158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34129</xdr:rowOff>
    </xdr:from>
    <xdr:ext cx="534377" cy="259045"/>
    <xdr:sp macro="" textlink="">
      <xdr:nvSpPr>
        <xdr:cNvPr id="724" name="テキスト ボックス 723"/>
        <xdr:cNvSpPr txBox="1"/>
      </xdr:nvSpPr>
      <xdr:spPr>
        <a:xfrm>
          <a:off x="13436111" y="156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77775</xdr:rowOff>
    </xdr:from>
    <xdr:to>
      <xdr:col>18</xdr:col>
      <xdr:colOff>492125</xdr:colOff>
      <xdr:row>93</xdr:row>
      <xdr:rowOff>7925</xdr:rowOff>
    </xdr:to>
    <xdr:sp macro="" textlink="">
      <xdr:nvSpPr>
        <xdr:cNvPr id="725" name="円/楕円 724"/>
        <xdr:cNvSpPr/>
      </xdr:nvSpPr>
      <xdr:spPr>
        <a:xfrm>
          <a:off x="12763500" y="158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24452</xdr:rowOff>
    </xdr:from>
    <xdr:ext cx="534377" cy="259045"/>
    <xdr:sp macro="" textlink="">
      <xdr:nvSpPr>
        <xdr:cNvPr id="726" name="テキスト ボックス 725"/>
        <xdr:cNvSpPr txBox="1"/>
      </xdr:nvSpPr>
      <xdr:spPr>
        <a:xfrm>
          <a:off x="12547111" y="156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総務費が住民一人当たり</a:t>
          </a:r>
          <a:r>
            <a:rPr kumimoji="1" lang="en-US" altLang="ja-JP" sz="1300">
              <a:solidFill>
                <a:sysClr val="windowText" lastClr="000000"/>
              </a:solidFill>
              <a:latin typeface="ＭＳ Ｐゴシック"/>
            </a:rPr>
            <a:t>123,827</a:t>
          </a:r>
          <a:r>
            <a:rPr kumimoji="1" lang="ja-JP" altLang="en-US" sz="1300">
              <a:solidFill>
                <a:sysClr val="windowText" lastClr="000000"/>
              </a:solidFill>
              <a:latin typeface="ＭＳ Ｐゴシック"/>
            </a:rPr>
            <a:t>円と類似団体平均より</a:t>
          </a:r>
          <a:r>
            <a:rPr kumimoji="1" lang="en-US" altLang="ja-JP" sz="1300">
              <a:solidFill>
                <a:sysClr val="windowText" lastClr="000000"/>
              </a:solidFill>
              <a:latin typeface="ＭＳ Ｐゴシック"/>
            </a:rPr>
            <a:t>36,418</a:t>
          </a:r>
          <a:r>
            <a:rPr kumimoji="1" lang="ja-JP" altLang="en-US" sz="1300">
              <a:solidFill>
                <a:sysClr val="windowText" lastClr="000000"/>
              </a:solidFill>
              <a:latin typeface="ＭＳ Ｐゴシック"/>
            </a:rPr>
            <a:t>円高くなっているのは、教育費からコミュニティ部分を総務費に移したことにより高止まりとなっている。衛生費が住民一人当たり</a:t>
          </a:r>
          <a:r>
            <a:rPr kumimoji="1" lang="en-US" altLang="ja-JP" sz="1300">
              <a:solidFill>
                <a:sysClr val="windowText" lastClr="000000"/>
              </a:solidFill>
              <a:latin typeface="ＭＳ Ｐゴシック"/>
            </a:rPr>
            <a:t>65,195</a:t>
          </a:r>
          <a:r>
            <a:rPr kumimoji="1" lang="ja-JP" altLang="en-US" sz="1300">
              <a:solidFill>
                <a:sysClr val="windowText" lastClr="000000"/>
              </a:solidFill>
              <a:latin typeface="ＭＳ Ｐゴシック"/>
            </a:rPr>
            <a:t>円と類似団体平均より</a:t>
          </a:r>
          <a:r>
            <a:rPr kumimoji="1" lang="en-US" altLang="ja-JP" sz="1300">
              <a:solidFill>
                <a:sysClr val="windowText" lastClr="000000"/>
              </a:solidFill>
              <a:latin typeface="ＭＳ Ｐゴシック"/>
            </a:rPr>
            <a:t>17,748</a:t>
          </a:r>
          <a:r>
            <a:rPr kumimoji="1" lang="ja-JP" altLang="en-US" sz="1300">
              <a:solidFill>
                <a:sysClr val="windowText" lastClr="000000"/>
              </a:solidFill>
              <a:latin typeface="ＭＳ Ｐゴシック"/>
            </a:rPr>
            <a:t>円高くなっているのは、東八幡平病院施設等整備事業費補助金（平成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年度限り）が主な要因となっている。公債費が住民一人当たり</a:t>
          </a:r>
          <a:r>
            <a:rPr kumimoji="1" lang="en-US" altLang="ja-JP" sz="1300">
              <a:solidFill>
                <a:sysClr val="windowText" lastClr="000000"/>
              </a:solidFill>
              <a:latin typeface="ＭＳ Ｐゴシック"/>
            </a:rPr>
            <a:t>104,914</a:t>
          </a:r>
          <a:r>
            <a:rPr kumimoji="1" lang="ja-JP" altLang="en-US" sz="1300">
              <a:solidFill>
                <a:sysClr val="windowText" lastClr="000000"/>
              </a:solidFill>
              <a:latin typeface="ＭＳ Ｐゴシック"/>
            </a:rPr>
            <a:t>円と類似団体平均より</a:t>
          </a:r>
          <a:r>
            <a:rPr kumimoji="1" lang="en-US" altLang="ja-JP" sz="1300">
              <a:solidFill>
                <a:sysClr val="windowText" lastClr="000000"/>
              </a:solidFill>
              <a:latin typeface="ＭＳ Ｐゴシック"/>
            </a:rPr>
            <a:t>39,375</a:t>
          </a:r>
          <a:r>
            <a:rPr kumimoji="1" lang="ja-JP" altLang="en-US" sz="1300">
              <a:solidFill>
                <a:sysClr val="windowText" lastClr="000000"/>
              </a:solidFill>
              <a:latin typeface="ＭＳ Ｐゴシック"/>
            </a:rPr>
            <a:t>円高くなっているのは、合併特例債充当事業が主な要因となっている。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岩手県八幡平市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実質収支は黒字を維持しているが、普通交付税の段階的縮減が始まり、財政調整基金を取り崩したことにより実質単年度収支は</a:t>
          </a:r>
          <a:r>
            <a:rPr kumimoji="1" lang="en-US" altLang="ja-JP" sz="1400">
              <a:solidFill>
                <a:sysClr val="windowText" lastClr="000000"/>
              </a:solidFill>
              <a:latin typeface="ＭＳ ゴシック" pitchFamily="49" charset="-128"/>
              <a:ea typeface="ＭＳ ゴシック" pitchFamily="49" charset="-128"/>
            </a:rPr>
            <a:t>740</a:t>
          </a:r>
          <a:r>
            <a:rPr kumimoji="1" lang="ja-JP" altLang="en-US" sz="1400">
              <a:solidFill>
                <a:sysClr val="windowText" lastClr="000000"/>
              </a:solidFill>
              <a:latin typeface="ＭＳ ゴシック" pitchFamily="49" charset="-128"/>
              <a:ea typeface="ＭＳ ゴシック" pitchFamily="49" charset="-128"/>
            </a:rPr>
            <a:t>百万円の赤字となり、標準財政規模に対する実質単年度収支の比率も低下した。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岩手県八幡平市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年度から連結実質赤字比率は、黒字となっている。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21308994</v>
      </c>
      <c r="BO4" s="411"/>
      <c r="BP4" s="411"/>
      <c r="BQ4" s="411"/>
      <c r="BR4" s="411"/>
      <c r="BS4" s="411"/>
      <c r="BT4" s="411"/>
      <c r="BU4" s="412"/>
      <c r="BV4" s="410">
        <v>21089247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20400788</v>
      </c>
      <c r="BO5" s="416"/>
      <c r="BP5" s="416"/>
      <c r="BQ5" s="416"/>
      <c r="BR5" s="416"/>
      <c r="BS5" s="416"/>
      <c r="BT5" s="416"/>
      <c r="BU5" s="417"/>
      <c r="BV5" s="415">
        <v>20340597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88.6</v>
      </c>
      <c r="CU5" s="386"/>
      <c r="CV5" s="386"/>
      <c r="CW5" s="386"/>
      <c r="CX5" s="386"/>
      <c r="CY5" s="386"/>
      <c r="CZ5" s="386"/>
      <c r="DA5" s="387"/>
      <c r="DB5" s="385">
        <v>85.9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908206</v>
      </c>
      <c r="BO6" s="416"/>
      <c r="BP6" s="416"/>
      <c r="BQ6" s="416"/>
      <c r="BR6" s="416"/>
      <c r="BS6" s="416"/>
      <c r="BT6" s="416"/>
      <c r="BU6" s="417"/>
      <c r="BV6" s="415">
        <v>748650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92.5</v>
      </c>
      <c r="CU6" s="562"/>
      <c r="CV6" s="562"/>
      <c r="CW6" s="562"/>
      <c r="CX6" s="562"/>
      <c r="CY6" s="562"/>
      <c r="CZ6" s="562"/>
      <c r="DA6" s="563"/>
      <c r="DB6" s="561">
        <v>90.6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365356</v>
      </c>
      <c r="BO7" s="416"/>
      <c r="BP7" s="416"/>
      <c r="BQ7" s="416"/>
      <c r="BR7" s="416"/>
      <c r="BS7" s="416"/>
      <c r="BT7" s="416"/>
      <c r="BU7" s="417"/>
      <c r="BV7" s="415">
        <v>64453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12172933</v>
      </c>
      <c r="CU7" s="416"/>
      <c r="CV7" s="416"/>
      <c r="CW7" s="416"/>
      <c r="CX7" s="416"/>
      <c r="CY7" s="416"/>
      <c r="CZ7" s="416"/>
      <c r="DA7" s="417"/>
      <c r="DB7" s="415">
        <v>12184441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542850</v>
      </c>
      <c r="BO8" s="416"/>
      <c r="BP8" s="416"/>
      <c r="BQ8" s="416"/>
      <c r="BR8" s="416"/>
      <c r="BS8" s="416"/>
      <c r="BT8" s="416"/>
      <c r="BU8" s="417"/>
      <c r="BV8" s="415">
        <v>684197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26355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93</v>
      </c>
      <c r="AV9" s="473"/>
      <c r="AW9" s="473"/>
      <c r="AX9" s="473"/>
      <c r="AY9" s="395" t="s">
        <v>100</v>
      </c>
      <c r="AZ9" s="396"/>
      <c r="BA9" s="396"/>
      <c r="BB9" s="396"/>
      <c r="BC9" s="396"/>
      <c r="BD9" s="396"/>
      <c r="BE9" s="396"/>
      <c r="BF9" s="396"/>
      <c r="BG9" s="396"/>
      <c r="BH9" s="396"/>
      <c r="BI9" s="396"/>
      <c r="BJ9" s="396"/>
      <c r="BK9" s="396"/>
      <c r="BL9" s="396"/>
      <c r="BM9" s="397"/>
      <c r="BN9" s="415">
        <v>-141347</v>
      </c>
      <c r="BO9" s="416"/>
      <c r="BP9" s="416"/>
      <c r="BQ9" s="416"/>
      <c r="BR9" s="416"/>
      <c r="BS9" s="416"/>
      <c r="BT9" s="416"/>
      <c r="BU9" s="417"/>
      <c r="BV9" s="415">
        <v>240482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18.899999999999999</v>
      </c>
      <c r="CU9" s="386"/>
      <c r="CV9" s="386"/>
      <c r="CW9" s="386"/>
      <c r="CX9" s="386"/>
      <c r="CY9" s="386"/>
      <c r="CZ9" s="386"/>
      <c r="DA9" s="387"/>
      <c r="DB9" s="385">
        <v>18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28680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345199</v>
      </c>
      <c r="BO10" s="416"/>
      <c r="BP10" s="416"/>
      <c r="BQ10" s="416"/>
      <c r="BR10" s="416"/>
      <c r="BS10" s="416"/>
      <c r="BT10" s="416"/>
      <c r="BU10" s="417"/>
      <c r="BV10" s="415">
        <v>347034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26679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943941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26550</v>
      </c>
      <c r="S13" s="517"/>
      <c r="T13" s="517"/>
      <c r="U13" s="517"/>
      <c r="V13" s="518"/>
      <c r="W13" s="504" t="s">
        <v>124</v>
      </c>
      <c r="X13" s="428"/>
      <c r="Y13" s="428"/>
      <c r="Z13" s="428"/>
      <c r="AA13" s="428"/>
      <c r="AB13" s="429"/>
      <c r="AC13" s="391">
        <v>3222</v>
      </c>
      <c r="AD13" s="392"/>
      <c r="AE13" s="392"/>
      <c r="AF13" s="392"/>
      <c r="AG13" s="393"/>
      <c r="AH13" s="391">
        <v>3363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-740089</v>
      </c>
      <c r="BO13" s="416"/>
      <c r="BP13" s="416"/>
      <c r="BQ13" s="416"/>
      <c r="BR13" s="416"/>
      <c r="BS13" s="416"/>
      <c r="BT13" s="416"/>
      <c r="BU13" s="417"/>
      <c r="BV13" s="415">
        <v>587516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10.9</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27180</v>
      </c>
      <c r="S14" s="517"/>
      <c r="T14" s="517"/>
      <c r="U14" s="517"/>
      <c r="V14" s="518"/>
      <c r="W14" s="519"/>
      <c r="X14" s="431"/>
      <c r="Y14" s="431"/>
      <c r="Z14" s="431"/>
      <c r="AA14" s="431"/>
      <c r="AB14" s="432"/>
      <c r="AC14" s="509">
        <v>23.3</v>
      </c>
      <c r="AD14" s="510"/>
      <c r="AE14" s="510"/>
      <c r="AF14" s="510"/>
      <c r="AG14" s="511"/>
      <c r="AH14" s="509">
        <v>23.5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6.4</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27052</v>
      </c>
      <c r="S15" s="517"/>
      <c r="T15" s="517"/>
      <c r="U15" s="517"/>
      <c r="V15" s="518"/>
      <c r="W15" s="504" t="s">
        <v>131</v>
      </c>
      <c r="X15" s="428"/>
      <c r="Y15" s="428"/>
      <c r="Z15" s="428"/>
      <c r="AA15" s="428"/>
      <c r="AB15" s="429"/>
      <c r="AC15" s="391">
        <v>3486</v>
      </c>
      <c r="AD15" s="392"/>
      <c r="AE15" s="392"/>
      <c r="AF15" s="392"/>
      <c r="AG15" s="393"/>
      <c r="AH15" s="391">
        <v>3631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2911393</v>
      </c>
      <c r="BO15" s="411"/>
      <c r="BP15" s="411"/>
      <c r="BQ15" s="411"/>
      <c r="BR15" s="411"/>
      <c r="BS15" s="411"/>
      <c r="BT15" s="411"/>
      <c r="BU15" s="412"/>
      <c r="BV15" s="410">
        <v>2894926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25.2</v>
      </c>
      <c r="AD16" s="510"/>
      <c r="AE16" s="510"/>
      <c r="AF16" s="510"/>
      <c r="AG16" s="511"/>
      <c r="AH16" s="509">
        <v>25.4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10199167</v>
      </c>
      <c r="BO16" s="416"/>
      <c r="BP16" s="416"/>
      <c r="BQ16" s="416"/>
      <c r="BR16" s="416"/>
      <c r="BS16" s="416"/>
      <c r="BT16" s="416"/>
      <c r="BU16" s="417"/>
      <c r="BV16" s="415">
        <v>9845103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7122</v>
      </c>
      <c r="AD17" s="392"/>
      <c r="AE17" s="392"/>
      <c r="AF17" s="392"/>
      <c r="AG17" s="393"/>
      <c r="AH17" s="391">
        <v>7297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3659145</v>
      </c>
      <c r="BO17" s="416"/>
      <c r="BP17" s="416"/>
      <c r="BQ17" s="416"/>
      <c r="BR17" s="416"/>
      <c r="BS17" s="416"/>
      <c r="BT17" s="416"/>
      <c r="BU17" s="417"/>
      <c r="BV17" s="415">
        <v>3638955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862.3</v>
      </c>
      <c r="M18" s="480"/>
      <c r="N18" s="480"/>
      <c r="O18" s="480"/>
      <c r="P18" s="480"/>
      <c r="Q18" s="480"/>
      <c r="R18" s="481"/>
      <c r="S18" s="481"/>
      <c r="T18" s="481"/>
      <c r="U18" s="481"/>
      <c r="V18" s="482"/>
      <c r="W18" s="496"/>
      <c r="X18" s="497"/>
      <c r="Y18" s="497"/>
      <c r="Z18" s="497"/>
      <c r="AA18" s="497"/>
      <c r="AB18" s="505"/>
      <c r="AC18" s="379">
        <v>51.5</v>
      </c>
      <c r="AD18" s="380"/>
      <c r="AE18" s="380"/>
      <c r="AF18" s="380"/>
      <c r="AG18" s="483"/>
      <c r="AH18" s="379">
        <v>51.1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10962979</v>
      </c>
      <c r="BO18" s="416"/>
      <c r="BP18" s="416"/>
      <c r="BQ18" s="416"/>
      <c r="BR18" s="416"/>
      <c r="BS18" s="416"/>
      <c r="BT18" s="416"/>
      <c r="BU18" s="417"/>
      <c r="BV18" s="415">
        <v>10696063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14789363</v>
      </c>
      <c r="BO19" s="416"/>
      <c r="BP19" s="416"/>
      <c r="BQ19" s="416"/>
      <c r="BR19" s="416"/>
      <c r="BS19" s="416"/>
      <c r="BT19" s="416"/>
      <c r="BU19" s="417"/>
      <c r="BV19" s="415">
        <v>14234465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9429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17843343</v>
      </c>
      <c r="BO23" s="416"/>
      <c r="BP23" s="416"/>
      <c r="BQ23" s="416"/>
      <c r="BR23" s="416"/>
      <c r="BS23" s="416"/>
      <c r="BT23" s="416"/>
      <c r="BU23" s="417"/>
      <c r="BV23" s="415">
        <v>18584048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7760</v>
      </c>
      <c r="R24" s="392"/>
      <c r="S24" s="392"/>
      <c r="T24" s="392"/>
      <c r="U24" s="392"/>
      <c r="V24" s="393"/>
      <c r="W24" s="457"/>
      <c r="X24" s="448"/>
      <c r="Y24" s="449"/>
      <c r="Z24" s="388" t="s">
        <v>155</v>
      </c>
      <c r="AA24" s="389"/>
      <c r="AB24" s="389"/>
      <c r="AC24" s="389"/>
      <c r="AD24" s="389"/>
      <c r="AE24" s="389"/>
      <c r="AF24" s="389"/>
      <c r="AG24" s="390"/>
      <c r="AH24" s="391">
        <v>283</v>
      </c>
      <c r="AI24" s="392"/>
      <c r="AJ24" s="392"/>
      <c r="AK24" s="392"/>
      <c r="AL24" s="393"/>
      <c r="AM24" s="391">
        <v>863999</v>
      </c>
      <c r="AN24" s="392"/>
      <c r="AO24" s="392"/>
      <c r="AP24" s="392"/>
      <c r="AQ24" s="392"/>
      <c r="AR24" s="393"/>
      <c r="AS24" s="391">
        <v>3053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16390733</v>
      </c>
      <c r="BO24" s="416"/>
      <c r="BP24" s="416"/>
      <c r="BQ24" s="416"/>
      <c r="BR24" s="416"/>
      <c r="BS24" s="416"/>
      <c r="BT24" s="416"/>
      <c r="BU24" s="417"/>
      <c r="BV24" s="415">
        <v>17160411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3479064</v>
      </c>
      <c r="BO25" s="411"/>
      <c r="BP25" s="411"/>
      <c r="BQ25" s="411"/>
      <c r="BR25" s="411"/>
      <c r="BS25" s="411"/>
      <c r="BT25" s="411"/>
      <c r="BU25" s="412"/>
      <c r="BV25" s="410">
        <v>1975276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5720</v>
      </c>
      <c r="R26" s="392"/>
      <c r="S26" s="392"/>
      <c r="T26" s="392"/>
      <c r="U26" s="392"/>
      <c r="V26" s="393"/>
      <c r="W26" s="457"/>
      <c r="X26" s="448"/>
      <c r="Y26" s="449"/>
      <c r="Z26" s="388" t="s">
        <v>161</v>
      </c>
      <c r="AA26" s="470"/>
      <c r="AB26" s="470"/>
      <c r="AC26" s="470"/>
      <c r="AD26" s="470"/>
      <c r="AE26" s="470"/>
      <c r="AF26" s="470"/>
      <c r="AG26" s="471"/>
      <c r="AH26" s="391">
        <v>35</v>
      </c>
      <c r="AI26" s="392"/>
      <c r="AJ26" s="392"/>
      <c r="AK26" s="392"/>
      <c r="AL26" s="393"/>
      <c r="AM26" s="391">
        <v>105805</v>
      </c>
      <c r="AN26" s="392"/>
      <c r="AO26" s="392"/>
      <c r="AP26" s="392"/>
      <c r="AQ26" s="392"/>
      <c r="AR26" s="393"/>
      <c r="AS26" s="391">
        <v>3023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3510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200000</v>
      </c>
      <c r="BO27" s="419"/>
      <c r="BP27" s="419"/>
      <c r="BQ27" s="419"/>
      <c r="BR27" s="419"/>
      <c r="BS27" s="419"/>
      <c r="BT27" s="419"/>
      <c r="BU27" s="420"/>
      <c r="BV27" s="418">
        <v>200000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2840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4631782</v>
      </c>
      <c r="BO28" s="411"/>
      <c r="BP28" s="411"/>
      <c r="BQ28" s="411"/>
      <c r="BR28" s="411"/>
      <c r="BS28" s="411"/>
      <c r="BT28" s="411"/>
      <c r="BU28" s="412"/>
      <c r="BV28" s="410">
        <v>5230524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20</v>
      </c>
      <c r="M29" s="392"/>
      <c r="N29" s="392"/>
      <c r="O29" s="392"/>
      <c r="P29" s="393"/>
      <c r="Q29" s="391">
        <v>2710</v>
      </c>
      <c r="R29" s="392"/>
      <c r="S29" s="392"/>
      <c r="T29" s="392"/>
      <c r="U29" s="392"/>
      <c r="V29" s="393"/>
      <c r="W29" s="458"/>
      <c r="X29" s="459"/>
      <c r="Y29" s="460"/>
      <c r="Z29" s="388" t="s">
        <v>172</v>
      </c>
      <c r="AA29" s="389"/>
      <c r="AB29" s="389"/>
      <c r="AC29" s="389"/>
      <c r="AD29" s="389"/>
      <c r="AE29" s="389"/>
      <c r="AF29" s="389"/>
      <c r="AG29" s="390"/>
      <c r="AH29" s="391">
        <v>285</v>
      </c>
      <c r="AI29" s="392"/>
      <c r="AJ29" s="392"/>
      <c r="AK29" s="392"/>
      <c r="AL29" s="393"/>
      <c r="AM29" s="391">
        <v>872149</v>
      </c>
      <c r="AN29" s="392"/>
      <c r="AO29" s="392"/>
      <c r="AP29" s="392"/>
      <c r="AQ29" s="392"/>
      <c r="AR29" s="393"/>
      <c r="AS29" s="391">
        <v>3060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2475349</v>
      </c>
      <c r="BO29" s="416"/>
      <c r="BP29" s="416"/>
      <c r="BQ29" s="416"/>
      <c r="BR29" s="416"/>
      <c r="BS29" s="416"/>
      <c r="BT29" s="416"/>
      <c r="BU29" s="417"/>
      <c r="BV29" s="415">
        <v>2474410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4289169</v>
      </c>
      <c r="BO30" s="419"/>
      <c r="BP30" s="419"/>
      <c r="BQ30" s="419"/>
      <c r="BR30" s="419"/>
      <c r="BS30" s="419"/>
      <c r="BT30" s="419"/>
      <c r="BU30" s="420"/>
      <c r="BV30" s="418">
        <v>4239887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盛岡地区広域消防組合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国民健康保険特別会計（診療施設勘定）</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西根病院事業会計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盛岡北部行政事務組合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浄化槽事業特別会計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岩手県市町村総合事務組合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岩手県後期高齢者医療広域連合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9.33</v>
      </c>
      <c r="G34" s="33">
        <v>9.24</v>
      </c>
      <c r="H34" s="33">
        <v>9.4700000000000006</v>
      </c>
      <c r="I34" s="33">
        <v>9.64</v>
      </c>
      <c r="J34" s="34">
        <v>10.130000000000001</v>
      </c>
      <c r="K34" s="22"/>
      <c r="L34" s="22"/>
      <c r="M34" s="22"/>
      <c r="N34" s="22"/>
      <c r="O34" s="22"/>
      <c r="P34" s="22"/>
    </row>
    <row r="35" spans="1:16" ht="39" customHeight="1">
      <c r="A35" s="22"/>
      <c r="B35" s="35"/>
      <c r="C35" s="1178" t="s">
        <v>528</v>
      </c>
      <c r="D35" s="1179"/>
      <c r="E35" s="1180"/>
      <c r="F35" s="36">
        <v>7.78</v>
      </c>
      <c r="G35" s="37">
        <v>8.5500000000000007</v>
      </c>
      <c r="H35" s="37">
        <v>7.79</v>
      </c>
      <c r="I35" s="37">
        <v>8.2200000000000006</v>
      </c>
      <c r="J35" s="38">
        <v>8.3800000000000008</v>
      </c>
      <c r="K35" s="22"/>
      <c r="L35" s="22"/>
      <c r="M35" s="22"/>
      <c r="N35" s="22"/>
      <c r="O35" s="22"/>
      <c r="P35" s="22"/>
    </row>
    <row r="36" spans="1:16" ht="39" customHeight="1">
      <c r="A36" s="22"/>
      <c r="B36" s="35"/>
      <c r="C36" s="1178" t="s">
        <v>529</v>
      </c>
      <c r="D36" s="1179"/>
      <c r="E36" s="1180"/>
      <c r="F36" s="36">
        <v>3.75</v>
      </c>
      <c r="G36" s="37">
        <v>3.28</v>
      </c>
      <c r="H36" s="37">
        <v>3.65</v>
      </c>
      <c r="I36" s="37">
        <v>5.61</v>
      </c>
      <c r="J36" s="38">
        <v>4.45</v>
      </c>
      <c r="K36" s="22"/>
      <c r="L36" s="22"/>
      <c r="M36" s="22"/>
      <c r="N36" s="22"/>
      <c r="O36" s="22"/>
      <c r="P36" s="22"/>
    </row>
    <row r="37" spans="1:16" ht="39" customHeight="1">
      <c r="A37" s="22"/>
      <c r="B37" s="35"/>
      <c r="C37" s="1178" t="s">
        <v>530</v>
      </c>
      <c r="D37" s="1179"/>
      <c r="E37" s="1180"/>
      <c r="F37" s="36">
        <v>2.21</v>
      </c>
      <c r="G37" s="37">
        <v>1.42</v>
      </c>
      <c r="H37" s="37">
        <v>1.75</v>
      </c>
      <c r="I37" s="37">
        <v>0.73</v>
      </c>
      <c r="J37" s="38">
        <v>1.1499999999999999</v>
      </c>
      <c r="K37" s="22"/>
      <c r="L37" s="22"/>
      <c r="M37" s="22"/>
      <c r="N37" s="22"/>
      <c r="O37" s="22"/>
      <c r="P37" s="22"/>
    </row>
    <row r="38" spans="1:16" ht="39" customHeight="1">
      <c r="A38" s="22"/>
      <c r="B38" s="35"/>
      <c r="C38" s="1178" t="s">
        <v>531</v>
      </c>
      <c r="D38" s="1179"/>
      <c r="E38" s="1180"/>
      <c r="F38" s="36">
        <v>0.18</v>
      </c>
      <c r="G38" s="37">
        <v>0.14000000000000001</v>
      </c>
      <c r="H38" s="37">
        <v>0.18</v>
      </c>
      <c r="I38" s="37">
        <v>0.25</v>
      </c>
      <c r="J38" s="38">
        <v>0.33</v>
      </c>
      <c r="K38" s="22"/>
      <c r="L38" s="22"/>
      <c r="M38" s="22"/>
      <c r="N38" s="22"/>
      <c r="O38" s="22"/>
      <c r="P38" s="22"/>
    </row>
    <row r="39" spans="1:16" ht="39" customHeight="1">
      <c r="A39" s="22"/>
      <c r="B39" s="35"/>
      <c r="C39" s="1178" t="s">
        <v>532</v>
      </c>
      <c r="D39" s="1179"/>
      <c r="E39" s="1180"/>
      <c r="F39" s="36">
        <v>0.22</v>
      </c>
      <c r="G39" s="37">
        <v>0.15</v>
      </c>
      <c r="H39" s="37">
        <v>0.17</v>
      </c>
      <c r="I39" s="37">
        <v>7.0000000000000007E-2</v>
      </c>
      <c r="J39" s="38">
        <v>0.15</v>
      </c>
      <c r="K39" s="22"/>
      <c r="L39" s="22"/>
      <c r="M39" s="22"/>
      <c r="N39" s="22"/>
      <c r="O39" s="22"/>
      <c r="P39" s="22"/>
    </row>
    <row r="40" spans="1:16" ht="39" customHeight="1">
      <c r="A40" s="22"/>
      <c r="B40" s="35"/>
      <c r="C40" s="1178" t="s">
        <v>533</v>
      </c>
      <c r="D40" s="1179"/>
      <c r="E40" s="1180"/>
      <c r="F40" s="36">
        <v>0.19</v>
      </c>
      <c r="G40" s="37">
        <v>0.18</v>
      </c>
      <c r="H40" s="37">
        <v>0.12</v>
      </c>
      <c r="I40" s="37">
        <v>0.12</v>
      </c>
      <c r="J40" s="38">
        <v>0.1</v>
      </c>
      <c r="K40" s="22"/>
      <c r="L40" s="22"/>
      <c r="M40" s="22"/>
      <c r="N40" s="22"/>
      <c r="O40" s="22"/>
      <c r="P40" s="22"/>
    </row>
    <row r="41" spans="1:16" ht="39" customHeight="1">
      <c r="A41" s="22"/>
      <c r="B41" s="35"/>
      <c r="C41" s="1178" t="s">
        <v>534</v>
      </c>
      <c r="D41" s="1179"/>
      <c r="E41" s="1180"/>
      <c r="F41" s="36">
        <v>0.04</v>
      </c>
      <c r="G41" s="37">
        <v>7.0000000000000007E-2</v>
      </c>
      <c r="H41" s="37">
        <v>0.04</v>
      </c>
      <c r="I41" s="37">
        <v>0.03</v>
      </c>
      <c r="J41" s="38">
        <v>0.04</v>
      </c>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v>0.01</v>
      </c>
      <c r="G43" s="42">
        <v>0.01</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2488</v>
      </c>
      <c r="L45" s="60">
        <v>2427</v>
      </c>
      <c r="M45" s="60">
        <v>2416</v>
      </c>
      <c r="N45" s="60">
        <v>2589</v>
      </c>
      <c r="O45" s="61">
        <v>2799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686</v>
      </c>
      <c r="L48" s="64">
        <v>692</v>
      </c>
      <c r="M48" s="64">
        <v>715</v>
      </c>
      <c r="N48" s="64">
        <v>724</v>
      </c>
      <c r="O48" s="65">
        <v>893</v>
      </c>
      <c r="P48" s="48"/>
      <c r="Q48" s="48"/>
      <c r="R48" s="48"/>
      <c r="S48" s="48"/>
      <c r="T48" s="48"/>
      <c r="U48" s="48"/>
    </row>
    <row r="49" spans="1:21" ht="30.75" customHeight="1">
      <c r="A49" s="48"/>
      <c r="B49" s="1196"/>
      <c r="C49" s="1197"/>
      <c r="D49" s="62"/>
      <c r="E49" s="1188" t="s">
        <v>16</v>
      </c>
      <c r="F49" s="1188"/>
      <c r="G49" s="1188"/>
      <c r="H49" s="1188"/>
      <c r="I49" s="1188"/>
      <c r="J49" s="1189"/>
      <c r="K49" s="63">
        <v>71</v>
      </c>
      <c r="L49" s="64">
        <v>8</v>
      </c>
      <c r="M49" s="64">
        <v>4</v>
      </c>
      <c r="N49" s="64">
        <v>11</v>
      </c>
      <c r="O49" s="65">
        <v>19</v>
      </c>
      <c r="P49" s="48"/>
      <c r="Q49" s="48"/>
      <c r="R49" s="48"/>
      <c r="S49" s="48"/>
      <c r="T49" s="48"/>
      <c r="U49" s="48"/>
    </row>
    <row r="50" spans="1:21" ht="30.75" customHeight="1">
      <c r="A50" s="48"/>
      <c r="B50" s="1196"/>
      <c r="C50" s="1197"/>
      <c r="D50" s="62"/>
      <c r="E50" s="1188" t="s">
        <v>17</v>
      </c>
      <c r="F50" s="1188"/>
      <c r="G50" s="1188"/>
      <c r="H50" s="1188"/>
      <c r="I50" s="1188"/>
      <c r="J50" s="1189"/>
      <c r="K50" s="63">
        <v>88</v>
      </c>
      <c r="L50" s="64">
        <v>66</v>
      </c>
      <c r="M50" s="64">
        <v>40</v>
      </c>
      <c r="N50" s="64">
        <v>34</v>
      </c>
      <c r="O50" s="65">
        <v>30</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2140</v>
      </c>
      <c r="L52" s="64">
        <v>2131</v>
      </c>
      <c r="M52" s="64">
        <v>2271</v>
      </c>
      <c r="N52" s="64">
        <v>2323</v>
      </c>
      <c r="O52" s="65">
        <v>2466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1193</v>
      </c>
      <c r="L53" s="69">
        <v>1062</v>
      </c>
      <c r="M53" s="69">
        <v>904</v>
      </c>
      <c r="N53" s="69">
        <v>1035</v>
      </c>
      <c r="O53" s="70">
        <v>1275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17245</v>
      </c>
      <c r="J41" s="83">
        <v>18063</v>
      </c>
      <c r="K41" s="83">
        <v>19326</v>
      </c>
      <c r="L41" s="83">
        <v>18584</v>
      </c>
      <c r="M41" s="84">
        <v>17843</v>
      </c>
    </row>
    <row r="42" spans="2:13" ht="27.75" customHeight="1">
      <c r="B42" s="1204"/>
      <c r="C42" s="1205"/>
      <c r="D42" s="85"/>
      <c r="E42" s="1208" t="s">
        <v>26</v>
      </c>
      <c r="F42" s="1208"/>
      <c r="G42" s="1208"/>
      <c r="H42" s="1209"/>
      <c r="I42" s="86">
        <v>118</v>
      </c>
      <c r="J42" s="87">
        <v>76</v>
      </c>
      <c r="K42" s="87">
        <v>52</v>
      </c>
      <c r="L42" s="87">
        <v>45</v>
      </c>
      <c r="M42" s="88">
        <v>28</v>
      </c>
    </row>
    <row r="43" spans="2:13" ht="27.75" customHeight="1">
      <c r="B43" s="1204"/>
      <c r="C43" s="1205"/>
      <c r="D43" s="85"/>
      <c r="E43" s="1208" t="s">
        <v>27</v>
      </c>
      <c r="F43" s="1208"/>
      <c r="G43" s="1208"/>
      <c r="H43" s="1209"/>
      <c r="I43" s="86">
        <v>11493</v>
      </c>
      <c r="J43" s="87">
        <v>11219</v>
      </c>
      <c r="K43" s="87">
        <v>11041</v>
      </c>
      <c r="L43" s="87">
        <v>10614</v>
      </c>
      <c r="M43" s="88">
        <v>11437</v>
      </c>
    </row>
    <row r="44" spans="2:13" ht="27.75" customHeight="1">
      <c r="B44" s="1204"/>
      <c r="C44" s="1205"/>
      <c r="D44" s="85"/>
      <c r="E44" s="1208" t="s">
        <v>28</v>
      </c>
      <c r="F44" s="1208"/>
      <c r="G44" s="1208"/>
      <c r="H44" s="1209"/>
      <c r="I44" s="86">
        <v>15</v>
      </c>
      <c r="J44" s="87">
        <v>37</v>
      </c>
      <c r="K44" s="87">
        <v>163</v>
      </c>
      <c r="L44" s="87">
        <v>585</v>
      </c>
      <c r="M44" s="88">
        <v>680</v>
      </c>
    </row>
    <row r="45" spans="2:13" ht="27.75" customHeight="1">
      <c r="B45" s="1204"/>
      <c r="C45" s="1205"/>
      <c r="D45" s="85"/>
      <c r="E45" s="1208" t="s">
        <v>29</v>
      </c>
      <c r="F45" s="1208"/>
      <c r="G45" s="1208"/>
      <c r="H45" s="1209"/>
      <c r="I45" s="86">
        <v>3084</v>
      </c>
      <c r="J45" s="87">
        <v>2954</v>
      </c>
      <c r="K45" s="87">
        <v>2706</v>
      </c>
      <c r="L45" s="87">
        <v>2448</v>
      </c>
      <c r="M45" s="88">
        <v>2529</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9491</v>
      </c>
      <c r="J50" s="87">
        <v>10027</v>
      </c>
      <c r="K50" s="87">
        <v>10126</v>
      </c>
      <c r="L50" s="87">
        <v>10381</v>
      </c>
      <c r="M50" s="88">
        <v>10186</v>
      </c>
    </row>
    <row r="51" spans="2:13" ht="27.75" customHeight="1">
      <c r="B51" s="1204"/>
      <c r="C51" s="1205"/>
      <c r="D51" s="85"/>
      <c r="E51" s="1208" t="s">
        <v>36</v>
      </c>
      <c r="F51" s="1208"/>
      <c r="G51" s="1208"/>
      <c r="H51" s="1209"/>
      <c r="I51" s="86">
        <v>134</v>
      </c>
      <c r="J51" s="87">
        <v>102</v>
      </c>
      <c r="K51" s="87">
        <v>108</v>
      </c>
      <c r="L51" s="87">
        <v>110</v>
      </c>
      <c r="M51" s="88">
        <v>70</v>
      </c>
    </row>
    <row r="52" spans="2:13" ht="27.75" customHeight="1">
      <c r="B52" s="1206"/>
      <c r="C52" s="1207"/>
      <c r="D52" s="85"/>
      <c r="E52" s="1208" t="s">
        <v>37</v>
      </c>
      <c r="F52" s="1208"/>
      <c r="G52" s="1208"/>
      <c r="H52" s="1209"/>
      <c r="I52" s="86">
        <v>21498</v>
      </c>
      <c r="J52" s="87">
        <v>21219</v>
      </c>
      <c r="K52" s="87">
        <v>22333</v>
      </c>
      <c r="L52" s="87">
        <v>22089</v>
      </c>
      <c r="M52" s="88">
        <v>21639</v>
      </c>
    </row>
    <row r="53" spans="2:13" ht="27.75" customHeight="1" thickBot="1">
      <c r="B53" s="1210" t="s">
        <v>21</v>
      </c>
      <c r="C53" s="1211"/>
      <c r="D53" s="92"/>
      <c r="E53" s="1212" t="s">
        <v>38</v>
      </c>
      <c r="F53" s="1212"/>
      <c r="G53" s="1212"/>
      <c r="H53" s="1213"/>
      <c r="I53" s="93">
        <v>833</v>
      </c>
      <c r="J53" s="94">
        <v>1001</v>
      </c>
      <c r="K53" s="94">
        <v>721</v>
      </c>
      <c r="L53" s="94">
        <v>-305</v>
      </c>
      <c r="M53" s="95">
        <v>623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5" t="s">
        <v>551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65"/>
      <c r="I48" s="365"/>
      <c r="J48" s="365"/>
    </row>
    <row r="49" spans="1:17">
      <c r="B49" s="250"/>
      <c r="C49" s="246"/>
      <c r="D49" s="246"/>
      <c r="E49" s="246"/>
      <c r="F49" s="246"/>
      <c r="G49" s="245" t="s">
        <v>553</v>
      </c>
    </row>
    <row r="50" spans="1:17">
      <c r="B50" s="250"/>
      <c r="C50" s="246"/>
      <c r="D50" s="246"/>
      <c r="E50" s="246"/>
      <c r="F50" s="246"/>
      <c r="G50" s="1244"/>
      <c r="H50" s="1245"/>
      <c r="I50" s="1245"/>
      <c r="J50" s="1246"/>
      <c r="K50" s="347" t="s">
        <v>521</v>
      </c>
      <c r="L50" s="347" t="s">
        <v>522</v>
      </c>
      <c r="M50" s="347" t="s">
        <v>523</v>
      </c>
      <c r="N50" s="347" t="s">
        <v>524</v>
      </c>
      <c r="O50" s="347" t="s">
        <v>525</v>
      </c>
    </row>
    <row r="51" spans="1:17">
      <c r="B51" s="250"/>
      <c r="C51" s="246"/>
      <c r="D51" s="246"/>
      <c r="E51" s="246"/>
      <c r="F51" s="246"/>
      <c r="G51" s="1247" t="s">
        <v>549</v>
      </c>
      <c r="H51" s="1248"/>
      <c r="I51" s="1253" t="s">
        <v>547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548</v>
      </c>
      <c r="H55" s="1228"/>
      <c r="I55" s="1233" t="s">
        <v>547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556</v>
      </c>
      <c r="J57" s="1223"/>
      <c r="K57" s="1256"/>
      <c r="L57" s="1256"/>
      <c r="M57" s="1256"/>
      <c r="N57" s="1256"/>
      <c r="O57" s="1256"/>
      <c r="P57" s="363"/>
      <c r="Q57" s="358"/>
    </row>
    <row r="58" spans="1:17" s="357" customFormat="1">
      <c r="A58" s="245"/>
      <c r="B58" s="358"/>
      <c r="C58" s="354"/>
      <c r="D58" s="354"/>
      <c r="E58" s="354"/>
      <c r="F58" s="354"/>
      <c r="G58" s="1231"/>
      <c r="H58" s="1232"/>
      <c r="I58" s="1223"/>
      <c r="J58" s="1223"/>
      <c r="K58" s="1226"/>
      <c r="L58" s="1226"/>
      <c r="M58" s="1226"/>
      <c r="N58" s="1226"/>
      <c r="O58" s="1226"/>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5" t="s">
        <v>551</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550</v>
      </c>
      <c r="I71" s="351"/>
      <c r="J71" s="350"/>
      <c r="K71" s="350"/>
      <c r="L71" s="349"/>
      <c r="M71" s="350"/>
      <c r="N71" s="349"/>
      <c r="O71" s="348"/>
    </row>
    <row r="72" spans="2:30">
      <c r="B72" s="250"/>
      <c r="C72" s="246"/>
      <c r="D72" s="246"/>
      <c r="E72" s="246"/>
      <c r="F72" s="246"/>
      <c r="G72" s="1244"/>
      <c r="H72" s="1245"/>
      <c r="I72" s="1245"/>
      <c r="J72" s="1246"/>
      <c r="K72" s="347" t="s">
        <v>521</v>
      </c>
      <c r="L72" s="347" t="s">
        <v>522</v>
      </c>
      <c r="M72" s="347" t="s">
        <v>523</v>
      </c>
      <c r="N72" s="347" t="s">
        <v>524</v>
      </c>
      <c r="O72" s="347" t="s">
        <v>525</v>
      </c>
    </row>
    <row r="73" spans="2:30">
      <c r="B73" s="250"/>
      <c r="C73" s="246"/>
      <c r="D73" s="246"/>
      <c r="E73" s="246"/>
      <c r="F73" s="246"/>
      <c r="G73" s="1247" t="s">
        <v>549</v>
      </c>
      <c r="H73" s="1248"/>
      <c r="I73" s="1253" t="s">
        <v>547</v>
      </c>
      <c r="J73" s="1253"/>
      <c r="K73" s="1234">
        <v>8.1</v>
      </c>
      <c r="L73" s="1234">
        <v>9.8000000000000007</v>
      </c>
      <c r="M73" s="1221">
        <v>7.2</v>
      </c>
      <c r="N73" s="1221"/>
      <c r="O73" s="1221">
        <v>6.4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546</v>
      </c>
      <c r="J75" s="1233"/>
      <c r="K75" s="1225">
        <v>12.2</v>
      </c>
      <c r="L75" s="1225">
        <v>11.5</v>
      </c>
      <c r="M75" s="1225">
        <v>10.3</v>
      </c>
      <c r="N75" s="1225">
        <v>9.9</v>
      </c>
      <c r="O75" s="1225">
        <v>10.9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548</v>
      </c>
      <c r="H77" s="1228"/>
      <c r="I77" s="1233" t="s">
        <v>547</v>
      </c>
      <c r="J77" s="1233"/>
      <c r="K77" s="1234">
        <v>64.599999999999994</v>
      </c>
      <c r="L77" s="1234">
        <v>52.8</v>
      </c>
      <c r="M77" s="1221">
        <v>48.6</v>
      </c>
      <c r="N77" s="1221">
        <v>32.799999999999997</v>
      </c>
      <c r="O77" s="1221">
        <v>20.2</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546</v>
      </c>
      <c r="J79" s="1223"/>
      <c r="K79" s="1224">
        <v>12.4</v>
      </c>
      <c r="L79" s="1224">
        <v>11.5</v>
      </c>
      <c r="M79" s="1224">
        <v>10.4</v>
      </c>
      <c r="N79" s="1224">
        <v>9.5</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92583</v>
      </c>
      <c r="E3" s="118"/>
      <c r="F3" s="119">
        <v>70489</v>
      </c>
      <c r="G3" s="120"/>
      <c r="H3" s="121"/>
    </row>
    <row r="4" spans="1:8">
      <c r="A4" s="122"/>
      <c r="B4" s="123"/>
      <c r="C4" s="124"/>
      <c r="D4" s="125">
        <v>31832</v>
      </c>
      <c r="E4" s="126"/>
      <c r="F4" s="127">
        <v>37817</v>
      </c>
      <c r="G4" s="128"/>
      <c r="H4" s="129"/>
    </row>
    <row r="5" spans="1:8">
      <c r="A5" s="110" t="s">
        <v>515</v>
      </c>
      <c r="B5" s="115"/>
      <c r="C5" s="116"/>
      <c r="D5" s="117">
        <v>104113</v>
      </c>
      <c r="E5" s="118"/>
      <c r="F5" s="119">
        <v>84389</v>
      </c>
      <c r="G5" s="120"/>
      <c r="H5" s="121"/>
    </row>
    <row r="6" spans="1:8">
      <c r="A6" s="122"/>
      <c r="B6" s="123"/>
      <c r="C6" s="124"/>
      <c r="D6" s="125">
        <v>68632</v>
      </c>
      <c r="E6" s="126"/>
      <c r="F6" s="127">
        <v>44339</v>
      </c>
      <c r="G6" s="128"/>
      <c r="H6" s="129"/>
    </row>
    <row r="7" spans="1:8">
      <c r="A7" s="110" t="s">
        <v>516</v>
      </c>
      <c r="B7" s="115"/>
      <c r="C7" s="116"/>
      <c r="D7" s="117">
        <v>159715</v>
      </c>
      <c r="E7" s="118"/>
      <c r="F7" s="119">
        <v>83623</v>
      </c>
      <c r="G7" s="120"/>
      <c r="H7" s="121"/>
    </row>
    <row r="8" spans="1:8">
      <c r="A8" s="122"/>
      <c r="B8" s="123"/>
      <c r="C8" s="124"/>
      <c r="D8" s="125">
        <v>130476</v>
      </c>
      <c r="E8" s="126"/>
      <c r="F8" s="127">
        <v>48787</v>
      </c>
      <c r="G8" s="128"/>
      <c r="H8" s="129"/>
    </row>
    <row r="9" spans="1:8">
      <c r="A9" s="110" t="s">
        <v>517</v>
      </c>
      <c r="B9" s="115"/>
      <c r="C9" s="116"/>
      <c r="D9" s="117">
        <v>114468</v>
      </c>
      <c r="E9" s="118"/>
      <c r="F9" s="119">
        <v>87974</v>
      </c>
      <c r="G9" s="120"/>
      <c r="H9" s="121"/>
    </row>
    <row r="10" spans="1:8">
      <c r="A10" s="122"/>
      <c r="B10" s="123"/>
      <c r="C10" s="124"/>
      <c r="D10" s="125">
        <v>49746</v>
      </c>
      <c r="E10" s="126"/>
      <c r="F10" s="127">
        <v>48183</v>
      </c>
      <c r="G10" s="128"/>
      <c r="H10" s="129"/>
    </row>
    <row r="11" spans="1:8">
      <c r="A11" s="110" t="s">
        <v>518</v>
      </c>
      <c r="B11" s="115"/>
      <c r="C11" s="116"/>
      <c r="D11" s="117">
        <v>102489</v>
      </c>
      <c r="E11" s="118"/>
      <c r="F11" s="119">
        <v>78864</v>
      </c>
      <c r="G11" s="120"/>
      <c r="H11" s="121"/>
    </row>
    <row r="12" spans="1:8">
      <c r="A12" s="122"/>
      <c r="B12" s="123"/>
      <c r="C12" s="130"/>
      <c r="D12" s="125">
        <v>45967</v>
      </c>
      <c r="E12" s="126"/>
      <c r="F12" s="127">
        <v>46136</v>
      </c>
      <c r="G12" s="128"/>
      <c r="H12" s="129"/>
    </row>
    <row r="13" spans="1:8">
      <c r="A13" s="110"/>
      <c r="B13" s="115"/>
      <c r="C13" s="131"/>
      <c r="D13" s="132">
        <v>114674</v>
      </c>
      <c r="E13" s="133"/>
      <c r="F13" s="134">
        <v>81068</v>
      </c>
      <c r="G13" s="135"/>
      <c r="H13" s="121"/>
    </row>
    <row r="14" spans="1:8">
      <c r="A14" s="122"/>
      <c r="B14" s="123"/>
      <c r="C14" s="124"/>
      <c r="D14" s="125">
        <v>65331</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3.76</v>
      </c>
      <c r="C19" s="136">
        <f>ROUND(VALUE(SUBSTITUTE(実質収支比率等に係る経年分析!G$48,"▲","-")),2)</f>
        <v>3.28</v>
      </c>
      <c r="D19" s="136">
        <f>ROUND(VALUE(SUBSTITUTE(実質収支比率等に係る経年分析!H$48,"▲","-")),2)</f>
        <v>3.66</v>
      </c>
      <c r="E19" s="136">
        <f>ROUND(VALUE(SUBSTITUTE(実質収支比率等に係る経年分析!I$48,"▲","-")),2)</f>
        <v>5.62</v>
      </c>
      <c r="F19" s="136">
        <f>ROUND(VALUE(SUBSTITUTE(実質収支比率等に係る経年分析!J$48,"▲","-")),2)</f>
        <v>4.46</v>
      </c>
    </row>
    <row r="20" spans="1:11">
      <c r="A20" s="136" t="s">
        <v>43</v>
      </c>
      <c r="B20" s="136">
        <f>ROUND(VALUE(SUBSTITUTE(実質収支比率等に係る経年分析!F$47,"▲","-")),2)</f>
        <v>32.24</v>
      </c>
      <c r="C20" s="136">
        <f>ROUND(VALUE(SUBSTITUTE(実質収支比率等に係る経年分析!G$47,"▲","-")),2)</f>
        <v>35.86</v>
      </c>
      <c r="D20" s="136">
        <f>ROUND(VALUE(SUBSTITUTE(実質収支比率等に係る経年分析!H$47,"▲","-")),2)</f>
        <v>40.25</v>
      </c>
      <c r="E20" s="136">
        <f>ROUND(VALUE(SUBSTITUTE(実質収支比率等に係る経年分析!I$47,"▲","-")),2)</f>
        <v>42.93</v>
      </c>
      <c r="F20" s="136">
        <f>ROUND(VALUE(SUBSTITUTE(実質収支比率等に係る経年分析!J$47,"▲","-")),2)</f>
        <v>38.049999999999997</v>
      </c>
    </row>
    <row r="21" spans="1:11">
      <c r="A21" s="136" t="s">
        <v>44</v>
      </c>
      <c r="B21" s="136">
        <f>IF(ISNUMBER(VALUE(SUBSTITUTE(実質収支比率等に係る経年分析!F$49,"▲","-"))),ROUND(VALUE(SUBSTITUTE(実質収支比率等に係る経年分析!F$49,"▲","-")),2),NA())</f>
        <v>7.05</v>
      </c>
      <c r="C21" s="136">
        <f>IF(ISNUMBER(VALUE(SUBSTITUTE(実質収支比率等に係る経年分析!G$49,"▲","-"))),ROUND(VALUE(SUBSTITUTE(実質収支比率等に係る経年分析!G$49,"▲","-")),2),NA())</f>
        <v>3.17</v>
      </c>
      <c r="D21" s="136">
        <f>IF(ISNUMBER(VALUE(SUBSTITUTE(実質収支比率等に係る経年分析!H$49,"▲","-"))),ROUND(VALUE(SUBSTITUTE(実質収支比率等に係る経年分析!H$49,"▲","-")),2),NA())</f>
        <v>4.2</v>
      </c>
      <c r="E21" s="136">
        <f>IF(ISNUMBER(VALUE(SUBSTITUTE(実質収支比率等に係る経年分析!I$49,"▲","-"))),ROUND(VALUE(SUBSTITUTE(実質収支比率等に係る経年分析!I$49,"▲","-")),2),NA())</f>
        <v>4.82</v>
      </c>
      <c r="F21" s="136">
        <f>IF(ISNUMBER(VALUE(SUBSTITUTE(実質収支比率等に係る経年分析!J$49,"▲","-"))),ROUND(VALUE(SUBSTITUTE(実質収支比率等に係る経年分析!J$49,"▲","-")),2),NA())</f>
        <v>-6.08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国民健康保険特別会計（診療施設勘定）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1.1499999999999999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8.5500000000000007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8.2200000000000006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8.3800000000000008</v>
      </c>
    </row>
    <row r="36" spans="1:16">
      <c r="A36" s="137" t="str">
        <f>IF(連結実質赤字比率に係る赤字・黒字の構成分析!C$34="",NA(),連結実質赤字比率に係る赤字・黒字の構成分析!C$34)</f>
        <v>西根病院事業会計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9.4700000000000006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10.130000000000001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2140</v>
      </c>
      <c r="E42" s="138"/>
      <c r="F42" s="138"/>
      <c r="G42" s="138">
        <f>'実質公債費比率（分子）の構造'!L$52</f>
        <v>2131</v>
      </c>
      <c r="H42" s="138"/>
      <c r="I42" s="138"/>
      <c r="J42" s="138">
        <f>'実質公債費比率（分子）の構造'!M$52</f>
        <v>2271</v>
      </c>
      <c r="K42" s="138"/>
      <c r="L42" s="138"/>
      <c r="M42" s="138">
        <f>'実質公債費比率（分子）の構造'!N$52</f>
        <v>2323</v>
      </c>
      <c r="N42" s="138"/>
      <c r="O42" s="138"/>
      <c r="P42" s="138">
        <f>'実質公債費比率（分子）の構造'!O$52</f>
        <v>2466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88</v>
      </c>
      <c r="C44" s="138"/>
      <c r="D44" s="138"/>
      <c r="E44" s="138">
        <f>'実質公債費比率（分子）の構造'!L$50</f>
        <v>66</v>
      </c>
      <c r="F44" s="138"/>
      <c r="G44" s="138"/>
      <c r="H44" s="138">
        <f>'実質公債費比率（分子）の構造'!M$50</f>
        <v>40</v>
      </c>
      <c r="I44" s="138"/>
      <c r="J44" s="138"/>
      <c r="K44" s="138">
        <f>'実質公債費比率（分子）の構造'!N$50</f>
        <v>34</v>
      </c>
      <c r="L44" s="138"/>
      <c r="M44" s="138"/>
      <c r="N44" s="138">
        <f>'実質公債費比率（分子）の構造'!O$50</f>
        <v>30</v>
      </c>
      <c r="O44" s="138"/>
      <c r="P44" s="138"/>
    </row>
    <row r="45" spans="1:16">
      <c r="A45" s="138" t="s">
        <v>54</v>
      </c>
      <c r="B45" s="138">
        <f>'実質公債費比率（分子）の構造'!K$49</f>
        <v>71</v>
      </c>
      <c r="C45" s="138"/>
      <c r="D45" s="138"/>
      <c r="E45" s="138">
        <f>'実質公債費比率（分子）の構造'!L$49</f>
        <v>8</v>
      </c>
      <c r="F45" s="138"/>
      <c r="G45" s="138"/>
      <c r="H45" s="138">
        <f>'実質公債費比率（分子）の構造'!M$49</f>
        <v>4</v>
      </c>
      <c r="I45" s="138"/>
      <c r="J45" s="138"/>
      <c r="K45" s="138">
        <f>'実質公債費比率（分子）の構造'!N$49</f>
        <v>11</v>
      </c>
      <c r="L45" s="138"/>
      <c r="M45" s="138"/>
      <c r="N45" s="138">
        <f>'実質公債費比率（分子）の構造'!O$49</f>
        <v>19</v>
      </c>
      <c r="O45" s="138"/>
      <c r="P45" s="138"/>
    </row>
    <row r="46" spans="1:16">
      <c r="A46" s="138" t="s">
        <v>55</v>
      </c>
      <c r="B46" s="138">
        <f>'実質公債費比率（分子）の構造'!K$48</f>
        <v>686</v>
      </c>
      <c r="C46" s="138"/>
      <c r="D46" s="138"/>
      <c r="E46" s="138">
        <f>'実質公債費比率（分子）の構造'!L$48</f>
        <v>692</v>
      </c>
      <c r="F46" s="138"/>
      <c r="G46" s="138"/>
      <c r="H46" s="138">
        <f>'実質公債費比率（分子）の構造'!M$48</f>
        <v>715</v>
      </c>
      <c r="I46" s="138"/>
      <c r="J46" s="138"/>
      <c r="K46" s="138">
        <f>'実質公債費比率（分子）の構造'!N$48</f>
        <v>724</v>
      </c>
      <c r="L46" s="138"/>
      <c r="M46" s="138"/>
      <c r="N46" s="138">
        <f>'実質公債費比率（分子）の構造'!O$48</f>
        <v>893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2488</v>
      </c>
      <c r="C49" s="138"/>
      <c r="D49" s="138"/>
      <c r="E49" s="138">
        <f>'実質公債費比率（分子）の構造'!L$45</f>
        <v>2427</v>
      </c>
      <c r="F49" s="138"/>
      <c r="G49" s="138"/>
      <c r="H49" s="138">
        <f>'実質公債費比率（分子）の構造'!M$45</f>
        <v>2416</v>
      </c>
      <c r="I49" s="138"/>
      <c r="J49" s="138"/>
      <c r="K49" s="138">
        <f>'実質公債費比率（分子）の構造'!N$45</f>
        <v>2589</v>
      </c>
      <c r="L49" s="138"/>
      <c r="M49" s="138"/>
      <c r="N49" s="138">
        <f>'実質公債費比率（分子）の構造'!O$45</f>
        <v>2799</v>
      </c>
      <c r="O49" s="138"/>
      <c r="P49" s="138"/>
    </row>
    <row r="50" spans="1:16">
      <c r="A50" s="138" t="s">
        <v>59</v>
      </c>
      <c r="B50" s="138" t="e">
        <f>NA()</f>
        <v>#N/A</v>
      </c>
      <c r="C50" s="138">
        <f>IF(ISNUMBER('実質公債費比率（分子）の構造'!K$53),'実質公債費比率（分子）の構造'!K$53,NA())</f>
        <v>1193</v>
      </c>
      <c r="D50" s="138" t="e">
        <f>NA()</f>
        <v>#N/A</v>
      </c>
      <c r="E50" s="138" t="e">
        <f>NA()</f>
        <v>#N/A</v>
      </c>
      <c r="F50" s="138">
        <f>IF(ISNUMBER('実質公債費比率（分子）の構造'!L$53),'実質公債費比率（分子）の構造'!L$53,NA())</f>
        <v>1062</v>
      </c>
      <c r="G50" s="138" t="e">
        <f>NA()</f>
        <v>#N/A</v>
      </c>
      <c r="H50" s="138" t="e">
        <f>NA()</f>
        <v>#N/A</v>
      </c>
      <c r="I50" s="138">
        <f>IF(ISNUMBER('実質公債費比率（分子）の構造'!M$53),'実質公債費比率（分子）の構造'!M$53,NA())</f>
        <v>904</v>
      </c>
      <c r="J50" s="138" t="e">
        <f>NA()</f>
        <v>#N/A</v>
      </c>
      <c r="K50" s="138" t="e">
        <f>NA()</f>
        <v>#N/A</v>
      </c>
      <c r="L50" s="138">
        <f>IF(ISNUMBER('実質公債費比率（分子）の構造'!N$53),'実質公債費比率（分子）の構造'!N$53,NA())</f>
        <v>1035</v>
      </c>
      <c r="M50" s="138" t="e">
        <f>NA()</f>
        <v>#N/A</v>
      </c>
      <c r="N50" s="138" t="e">
        <f>NA()</f>
        <v>#N/A</v>
      </c>
      <c r="O50" s="138">
        <f>IF(ISNUMBER('実質公債費比率（分子）の構造'!O$53),'実質公債費比率（分子）の構造'!O$53,NA())</f>
        <v>1275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21498</v>
      </c>
      <c r="E56" s="137"/>
      <c r="F56" s="137"/>
      <c r="G56" s="137">
        <f>'将来負担比率（分子）の構造'!J$52</f>
        <v>21219</v>
      </c>
      <c r="H56" s="137"/>
      <c r="I56" s="137"/>
      <c r="J56" s="137">
        <f>'将来負担比率（分子）の構造'!K$52</f>
        <v>22333</v>
      </c>
      <c r="K56" s="137"/>
      <c r="L56" s="137"/>
      <c r="M56" s="137">
        <f>'将来負担比率（分子）の構造'!L$52</f>
        <v>22089</v>
      </c>
      <c r="N56" s="137"/>
      <c r="O56" s="137"/>
      <c r="P56" s="137">
        <f>'将来負担比率（分子）の構造'!M$52</f>
        <v>21639</v>
      </c>
    </row>
    <row r="57" spans="1:16">
      <c r="A57" s="137" t="s">
        <v>36</v>
      </c>
      <c r="B57" s="137"/>
      <c r="C57" s="137"/>
      <c r="D57" s="137">
        <f>'将来負担比率（分子）の構造'!I$51</f>
        <v>134</v>
      </c>
      <c r="E57" s="137"/>
      <c r="F57" s="137"/>
      <c r="G57" s="137">
        <f>'将来負担比率（分子）の構造'!J$51</f>
        <v>102</v>
      </c>
      <c r="H57" s="137"/>
      <c r="I57" s="137"/>
      <c r="J57" s="137">
        <f>'将来負担比率（分子）の構造'!K$51</f>
        <v>108</v>
      </c>
      <c r="K57" s="137"/>
      <c r="L57" s="137"/>
      <c r="M57" s="137">
        <f>'将来負担比率（分子）の構造'!L$51</f>
        <v>110</v>
      </c>
      <c r="N57" s="137"/>
      <c r="O57" s="137"/>
      <c r="P57" s="137">
        <f>'将来負担比率（分子）の構造'!M$51</f>
        <v>70</v>
      </c>
    </row>
    <row r="58" spans="1:16">
      <c r="A58" s="137" t="s">
        <v>35</v>
      </c>
      <c r="B58" s="137"/>
      <c r="C58" s="137"/>
      <c r="D58" s="137">
        <f>'将来負担比率（分子）の構造'!I$50</f>
        <v>9491</v>
      </c>
      <c r="E58" s="137"/>
      <c r="F58" s="137"/>
      <c r="G58" s="137">
        <f>'将来負担比率（分子）の構造'!J$50</f>
        <v>10027</v>
      </c>
      <c r="H58" s="137"/>
      <c r="I58" s="137"/>
      <c r="J58" s="137">
        <f>'将来負担比率（分子）の構造'!K$50</f>
        <v>10126</v>
      </c>
      <c r="K58" s="137"/>
      <c r="L58" s="137"/>
      <c r="M58" s="137">
        <f>'将来負担比率（分子）の構造'!L$50</f>
        <v>10381</v>
      </c>
      <c r="N58" s="137"/>
      <c r="O58" s="137"/>
      <c r="P58" s="137">
        <f>'将来負担比率（分子）の構造'!M$50</f>
        <v>10186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3084</v>
      </c>
      <c r="C62" s="137"/>
      <c r="D62" s="137"/>
      <c r="E62" s="137">
        <f>'将来負担比率（分子）の構造'!J$45</f>
        <v>2954</v>
      </c>
      <c r="F62" s="137"/>
      <c r="G62" s="137"/>
      <c r="H62" s="137">
        <f>'将来負担比率（分子）の構造'!K$45</f>
        <v>2706</v>
      </c>
      <c r="I62" s="137"/>
      <c r="J62" s="137"/>
      <c r="K62" s="137">
        <f>'将来負担比率（分子）の構造'!L$45</f>
        <v>2448</v>
      </c>
      <c r="L62" s="137"/>
      <c r="M62" s="137"/>
      <c r="N62" s="137">
        <f>'将来負担比率（分子）の構造'!M$45</f>
        <v>2529</v>
      </c>
      <c r="O62" s="137"/>
      <c r="P62" s="137"/>
    </row>
    <row r="63" spans="1:16">
      <c r="A63" s="137" t="s">
        <v>28</v>
      </c>
      <c r="B63" s="137">
        <f>'将来負担比率（分子）の構造'!I$44</f>
        <v>15</v>
      </c>
      <c r="C63" s="137"/>
      <c r="D63" s="137"/>
      <c r="E63" s="137">
        <f>'将来負担比率（分子）の構造'!J$44</f>
        <v>37</v>
      </c>
      <c r="F63" s="137"/>
      <c r="G63" s="137"/>
      <c r="H63" s="137">
        <f>'将来負担比率（分子）の構造'!K$44</f>
        <v>163</v>
      </c>
      <c r="I63" s="137"/>
      <c r="J63" s="137"/>
      <c r="K63" s="137">
        <f>'将来負担比率（分子）の構造'!L$44</f>
        <v>585</v>
      </c>
      <c r="L63" s="137"/>
      <c r="M63" s="137"/>
      <c r="N63" s="137">
        <f>'将来負担比率（分子）の構造'!M$44</f>
        <v>680</v>
      </c>
      <c r="O63" s="137"/>
      <c r="P63" s="137"/>
    </row>
    <row r="64" spans="1:16">
      <c r="A64" s="137" t="s">
        <v>27</v>
      </c>
      <c r="B64" s="137">
        <f>'将来負担比率（分子）の構造'!I$43</f>
        <v>11493</v>
      </c>
      <c r="C64" s="137"/>
      <c r="D64" s="137"/>
      <c r="E64" s="137">
        <f>'将来負担比率（分子）の構造'!J$43</f>
        <v>11219</v>
      </c>
      <c r="F64" s="137"/>
      <c r="G64" s="137"/>
      <c r="H64" s="137">
        <f>'将来負担比率（分子）の構造'!K$43</f>
        <v>11041</v>
      </c>
      <c r="I64" s="137"/>
      <c r="J64" s="137"/>
      <c r="K64" s="137">
        <f>'将来負担比率（分子）の構造'!L$43</f>
        <v>10614</v>
      </c>
      <c r="L64" s="137"/>
      <c r="M64" s="137"/>
      <c r="N64" s="137">
        <f>'将来負担比率（分子）の構造'!M$43</f>
        <v>11437</v>
      </c>
      <c r="O64" s="137"/>
      <c r="P64" s="137"/>
    </row>
    <row r="65" spans="1:16">
      <c r="A65" s="137" t="s">
        <v>26</v>
      </c>
      <c r="B65" s="137">
        <f>'将来負担比率（分子）の構造'!I$42</f>
        <v>118</v>
      </c>
      <c r="C65" s="137"/>
      <c r="D65" s="137"/>
      <c r="E65" s="137">
        <f>'将来負担比率（分子）の構造'!J$42</f>
        <v>76</v>
      </c>
      <c r="F65" s="137"/>
      <c r="G65" s="137"/>
      <c r="H65" s="137">
        <f>'将来負担比率（分子）の構造'!K$42</f>
        <v>52</v>
      </c>
      <c r="I65" s="137"/>
      <c r="J65" s="137"/>
      <c r="K65" s="137">
        <f>'将来負担比率（分子）の構造'!L$42</f>
        <v>45</v>
      </c>
      <c r="L65" s="137"/>
      <c r="M65" s="137"/>
      <c r="N65" s="137">
        <f>'将来負担比率（分子）の構造'!M$42</f>
        <v>28</v>
      </c>
      <c r="O65" s="137"/>
      <c r="P65" s="137"/>
    </row>
    <row r="66" spans="1:16">
      <c r="A66" s="137" t="s">
        <v>25</v>
      </c>
      <c r="B66" s="137">
        <f>'将来負担比率（分子）の構造'!I$41</f>
        <v>17245</v>
      </c>
      <c r="C66" s="137"/>
      <c r="D66" s="137"/>
      <c r="E66" s="137">
        <f>'将来負担比率（分子）の構造'!J$41</f>
        <v>18063</v>
      </c>
      <c r="F66" s="137"/>
      <c r="G66" s="137"/>
      <c r="H66" s="137">
        <f>'将来負担比率（分子）の構造'!K$41</f>
        <v>19326</v>
      </c>
      <c r="I66" s="137"/>
      <c r="J66" s="137"/>
      <c r="K66" s="137">
        <f>'将来負担比率（分子）の構造'!L$41</f>
        <v>18584</v>
      </c>
      <c r="L66" s="137"/>
      <c r="M66" s="137"/>
      <c r="N66" s="137">
        <f>'将来負担比率（分子）の構造'!M$41</f>
        <v>17843</v>
      </c>
      <c r="O66" s="137"/>
      <c r="P66" s="137"/>
    </row>
    <row r="67" spans="1:16">
      <c r="A67" s="137" t="s">
        <v>63</v>
      </c>
      <c r="B67" s="137" t="e">
        <f>NA()</f>
        <v>#N/A</v>
      </c>
      <c r="C67" s="137">
        <f>IF(ISNUMBER('将来負担比率（分子）の構造'!I$53), IF('将来負担比率（分子）の構造'!I$53 &lt; 0, 0, '将来負担比率（分子）の構造'!I$53), NA())</f>
        <v>833</v>
      </c>
      <c r="D67" s="137" t="e">
        <f>NA()</f>
        <v>#N/A</v>
      </c>
      <c r="E67" s="137" t="e">
        <f>NA()</f>
        <v>#N/A</v>
      </c>
      <c r="F67" s="137">
        <f>IF(ISNUMBER('将来負担比率（分子）の構造'!J$53), IF('将来負担比率（分子）の構造'!J$53 &lt; 0, 0, '将来負担比率（分子）の構造'!J$53), NA())</f>
        <v>1001</v>
      </c>
      <c r="G67" s="137" t="e">
        <f>NA()</f>
        <v>#N/A</v>
      </c>
      <c r="H67" s="137" t="e">
        <f>NA()</f>
        <v>#N/A</v>
      </c>
      <c r="I67" s="137">
        <f>IF(ISNUMBER('将来負担比率（分子）の構造'!K$53), IF('将来負担比率（分子）の構造'!K$53 &lt; 0, 0, '将来負担比率（分子）の構造'!K$53), NA())</f>
        <v>721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623</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3044145</v>
      </c>
      <c r="S5" s="671"/>
      <c r="T5" s="671"/>
      <c r="U5" s="671"/>
      <c r="V5" s="671"/>
      <c r="W5" s="671"/>
      <c r="X5" s="671"/>
      <c r="Y5" s="718"/>
      <c r="Z5" s="731">
        <v>14.3</v>
      </c>
      <c r="AA5" s="731"/>
      <c r="AB5" s="731"/>
      <c r="AC5" s="731"/>
      <c r="AD5" s="732">
        <v>3044145</v>
      </c>
      <c r="AE5" s="732"/>
      <c r="AF5" s="732"/>
      <c r="AG5" s="732"/>
      <c r="AH5" s="732"/>
      <c r="AI5" s="732"/>
      <c r="AJ5" s="732"/>
      <c r="AK5" s="732"/>
      <c r="AL5" s="719">
        <v>25.7</v>
      </c>
      <c r="AM5" s="688"/>
      <c r="AN5" s="688"/>
      <c r="AO5" s="720"/>
      <c r="AP5" s="707" t="s">
        <v>211</v>
      </c>
      <c r="AQ5" s="708"/>
      <c r="AR5" s="708"/>
      <c r="AS5" s="708"/>
      <c r="AT5" s="708"/>
      <c r="AU5" s="708"/>
      <c r="AV5" s="708"/>
      <c r="AW5" s="708"/>
      <c r="AX5" s="708"/>
      <c r="AY5" s="708"/>
      <c r="AZ5" s="708"/>
      <c r="BA5" s="708"/>
      <c r="BB5" s="708"/>
      <c r="BC5" s="708"/>
      <c r="BD5" s="708"/>
      <c r="BE5" s="708"/>
      <c r="BF5" s="709"/>
      <c r="BG5" s="620">
        <v>2969879</v>
      </c>
      <c r="BH5" s="621"/>
      <c r="BI5" s="621"/>
      <c r="BJ5" s="621"/>
      <c r="BK5" s="621"/>
      <c r="BL5" s="621"/>
      <c r="BM5" s="621"/>
      <c r="BN5" s="622"/>
      <c r="BO5" s="673">
        <v>97.6</v>
      </c>
      <c r="BP5" s="673"/>
      <c r="BQ5" s="673"/>
      <c r="BR5" s="673"/>
      <c r="BS5" s="674">
        <v>19401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252200</v>
      </c>
      <c r="S6" s="621"/>
      <c r="T6" s="621"/>
      <c r="U6" s="621"/>
      <c r="V6" s="621"/>
      <c r="W6" s="621"/>
      <c r="X6" s="621"/>
      <c r="Y6" s="622"/>
      <c r="Z6" s="673">
        <v>1.2</v>
      </c>
      <c r="AA6" s="673"/>
      <c r="AB6" s="673"/>
      <c r="AC6" s="673"/>
      <c r="AD6" s="674">
        <v>252200</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2969879</v>
      </c>
      <c r="BH6" s="621"/>
      <c r="BI6" s="621"/>
      <c r="BJ6" s="621"/>
      <c r="BK6" s="621"/>
      <c r="BL6" s="621"/>
      <c r="BM6" s="621"/>
      <c r="BN6" s="622"/>
      <c r="BO6" s="673">
        <v>97.6</v>
      </c>
      <c r="BP6" s="673"/>
      <c r="BQ6" s="673"/>
      <c r="BR6" s="673"/>
      <c r="BS6" s="674">
        <v>19401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173025</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173025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1441</v>
      </c>
      <c r="S7" s="621"/>
      <c r="T7" s="621"/>
      <c r="U7" s="621"/>
      <c r="V7" s="621"/>
      <c r="W7" s="621"/>
      <c r="X7" s="621"/>
      <c r="Y7" s="622"/>
      <c r="Z7" s="673">
        <v>0</v>
      </c>
      <c r="AA7" s="673"/>
      <c r="AB7" s="673"/>
      <c r="AC7" s="673"/>
      <c r="AD7" s="674">
        <v>1441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1018522</v>
      </c>
      <c r="BH7" s="621"/>
      <c r="BI7" s="621"/>
      <c r="BJ7" s="621"/>
      <c r="BK7" s="621"/>
      <c r="BL7" s="621"/>
      <c r="BM7" s="621"/>
      <c r="BN7" s="622"/>
      <c r="BO7" s="673">
        <v>33.5</v>
      </c>
      <c r="BP7" s="673"/>
      <c r="BQ7" s="673"/>
      <c r="BR7" s="673"/>
      <c r="BS7" s="674">
        <v>19401</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3303591</v>
      </c>
      <c r="CS7" s="621"/>
      <c r="CT7" s="621"/>
      <c r="CU7" s="621"/>
      <c r="CV7" s="621"/>
      <c r="CW7" s="621"/>
      <c r="CX7" s="621"/>
      <c r="CY7" s="622"/>
      <c r="CZ7" s="673">
        <v>16.2</v>
      </c>
      <c r="DA7" s="673"/>
      <c r="DB7" s="673"/>
      <c r="DC7" s="673"/>
      <c r="DD7" s="626">
        <v>216908</v>
      </c>
      <c r="DE7" s="621"/>
      <c r="DF7" s="621"/>
      <c r="DG7" s="621"/>
      <c r="DH7" s="621"/>
      <c r="DI7" s="621"/>
      <c r="DJ7" s="621"/>
      <c r="DK7" s="621"/>
      <c r="DL7" s="621"/>
      <c r="DM7" s="621"/>
      <c r="DN7" s="621"/>
      <c r="DO7" s="621"/>
      <c r="DP7" s="622"/>
      <c r="DQ7" s="626">
        <v>2464880</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3584</v>
      </c>
      <c r="S8" s="621"/>
      <c r="T8" s="621"/>
      <c r="U8" s="621"/>
      <c r="V8" s="621"/>
      <c r="W8" s="621"/>
      <c r="X8" s="621"/>
      <c r="Y8" s="622"/>
      <c r="Z8" s="673">
        <v>0</v>
      </c>
      <c r="AA8" s="673"/>
      <c r="AB8" s="673"/>
      <c r="AC8" s="673"/>
      <c r="AD8" s="674">
        <v>3584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45103</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4785055</v>
      </c>
      <c r="CS8" s="621"/>
      <c r="CT8" s="621"/>
      <c r="CU8" s="621"/>
      <c r="CV8" s="621"/>
      <c r="CW8" s="621"/>
      <c r="CX8" s="621"/>
      <c r="CY8" s="622"/>
      <c r="CZ8" s="673">
        <v>23.5</v>
      </c>
      <c r="DA8" s="673"/>
      <c r="DB8" s="673"/>
      <c r="DC8" s="673"/>
      <c r="DD8" s="626">
        <v>13541</v>
      </c>
      <c r="DE8" s="621"/>
      <c r="DF8" s="621"/>
      <c r="DG8" s="621"/>
      <c r="DH8" s="621"/>
      <c r="DI8" s="621"/>
      <c r="DJ8" s="621"/>
      <c r="DK8" s="621"/>
      <c r="DL8" s="621"/>
      <c r="DM8" s="621"/>
      <c r="DN8" s="621"/>
      <c r="DO8" s="621"/>
      <c r="DP8" s="622"/>
      <c r="DQ8" s="626">
        <v>2485157</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2004</v>
      </c>
      <c r="S9" s="621"/>
      <c r="T9" s="621"/>
      <c r="U9" s="621"/>
      <c r="V9" s="621"/>
      <c r="W9" s="621"/>
      <c r="X9" s="621"/>
      <c r="Y9" s="622"/>
      <c r="Z9" s="673">
        <v>0</v>
      </c>
      <c r="AA9" s="673"/>
      <c r="AB9" s="673"/>
      <c r="AC9" s="673"/>
      <c r="AD9" s="674">
        <v>2004</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769483</v>
      </c>
      <c r="BH9" s="621"/>
      <c r="BI9" s="621"/>
      <c r="BJ9" s="621"/>
      <c r="BK9" s="621"/>
      <c r="BL9" s="621"/>
      <c r="BM9" s="621"/>
      <c r="BN9" s="622"/>
      <c r="BO9" s="673">
        <v>25.3</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1739340</v>
      </c>
      <c r="CS9" s="621"/>
      <c r="CT9" s="621"/>
      <c r="CU9" s="621"/>
      <c r="CV9" s="621"/>
      <c r="CW9" s="621"/>
      <c r="CX9" s="621"/>
      <c r="CY9" s="622"/>
      <c r="CZ9" s="673">
        <v>8.5</v>
      </c>
      <c r="DA9" s="673"/>
      <c r="DB9" s="673"/>
      <c r="DC9" s="673"/>
      <c r="DD9" s="626">
        <v>141376</v>
      </c>
      <c r="DE9" s="621"/>
      <c r="DF9" s="621"/>
      <c r="DG9" s="621"/>
      <c r="DH9" s="621"/>
      <c r="DI9" s="621"/>
      <c r="DJ9" s="621"/>
      <c r="DK9" s="621"/>
      <c r="DL9" s="621"/>
      <c r="DM9" s="621"/>
      <c r="DN9" s="621"/>
      <c r="DO9" s="621"/>
      <c r="DP9" s="622"/>
      <c r="DQ9" s="626">
        <v>1442597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441979</v>
      </c>
      <c r="S10" s="621"/>
      <c r="T10" s="621"/>
      <c r="U10" s="621"/>
      <c r="V10" s="621"/>
      <c r="W10" s="621"/>
      <c r="X10" s="621"/>
      <c r="Y10" s="622"/>
      <c r="Z10" s="673">
        <v>2.1</v>
      </c>
      <c r="AA10" s="673"/>
      <c r="AB10" s="673"/>
      <c r="AC10" s="673"/>
      <c r="AD10" s="674">
        <v>441979</v>
      </c>
      <c r="AE10" s="674"/>
      <c r="AF10" s="674"/>
      <c r="AG10" s="674"/>
      <c r="AH10" s="674"/>
      <c r="AI10" s="674"/>
      <c r="AJ10" s="674"/>
      <c r="AK10" s="674"/>
      <c r="AL10" s="643">
        <v>3.7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104458</v>
      </c>
      <c r="BH10" s="621"/>
      <c r="BI10" s="621"/>
      <c r="BJ10" s="621"/>
      <c r="BK10" s="621"/>
      <c r="BL10" s="621"/>
      <c r="BM10" s="621"/>
      <c r="BN10" s="622"/>
      <c r="BO10" s="673">
        <v>3.4</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526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526</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20977</v>
      </c>
      <c r="S11" s="621"/>
      <c r="T11" s="621"/>
      <c r="U11" s="621"/>
      <c r="V11" s="621"/>
      <c r="W11" s="621"/>
      <c r="X11" s="621"/>
      <c r="Y11" s="622"/>
      <c r="Z11" s="673">
        <v>0.1</v>
      </c>
      <c r="AA11" s="673"/>
      <c r="AB11" s="673"/>
      <c r="AC11" s="673"/>
      <c r="AD11" s="674">
        <v>20977</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99478</v>
      </c>
      <c r="BH11" s="621"/>
      <c r="BI11" s="621"/>
      <c r="BJ11" s="621"/>
      <c r="BK11" s="621"/>
      <c r="BL11" s="621"/>
      <c r="BM11" s="621"/>
      <c r="BN11" s="622"/>
      <c r="BO11" s="673">
        <v>3.3</v>
      </c>
      <c r="BP11" s="673"/>
      <c r="BQ11" s="673"/>
      <c r="BR11" s="673"/>
      <c r="BS11" s="626">
        <v>19401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1633135</v>
      </c>
      <c r="CS11" s="621"/>
      <c r="CT11" s="621"/>
      <c r="CU11" s="621"/>
      <c r="CV11" s="621"/>
      <c r="CW11" s="621"/>
      <c r="CX11" s="621"/>
      <c r="CY11" s="622"/>
      <c r="CZ11" s="673">
        <v>8</v>
      </c>
      <c r="DA11" s="673"/>
      <c r="DB11" s="673"/>
      <c r="DC11" s="673"/>
      <c r="DD11" s="626">
        <v>240009</v>
      </c>
      <c r="DE11" s="621"/>
      <c r="DF11" s="621"/>
      <c r="DG11" s="621"/>
      <c r="DH11" s="621"/>
      <c r="DI11" s="621"/>
      <c r="DJ11" s="621"/>
      <c r="DK11" s="621"/>
      <c r="DL11" s="621"/>
      <c r="DM11" s="621"/>
      <c r="DN11" s="621"/>
      <c r="DO11" s="621"/>
      <c r="DP11" s="622"/>
      <c r="DQ11" s="626">
        <v>925577</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1666073</v>
      </c>
      <c r="BH12" s="621"/>
      <c r="BI12" s="621"/>
      <c r="BJ12" s="621"/>
      <c r="BK12" s="621"/>
      <c r="BL12" s="621"/>
      <c r="BM12" s="621"/>
      <c r="BN12" s="622"/>
      <c r="BO12" s="673">
        <v>54.7</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678207</v>
      </c>
      <c r="CS12" s="621"/>
      <c r="CT12" s="621"/>
      <c r="CU12" s="621"/>
      <c r="CV12" s="621"/>
      <c r="CW12" s="621"/>
      <c r="CX12" s="621"/>
      <c r="CY12" s="622"/>
      <c r="CZ12" s="673">
        <v>3.3</v>
      </c>
      <c r="DA12" s="673"/>
      <c r="DB12" s="673"/>
      <c r="DC12" s="673"/>
      <c r="DD12" s="626">
        <v>85438</v>
      </c>
      <c r="DE12" s="621"/>
      <c r="DF12" s="621"/>
      <c r="DG12" s="621"/>
      <c r="DH12" s="621"/>
      <c r="DI12" s="621"/>
      <c r="DJ12" s="621"/>
      <c r="DK12" s="621"/>
      <c r="DL12" s="621"/>
      <c r="DM12" s="621"/>
      <c r="DN12" s="621"/>
      <c r="DO12" s="621"/>
      <c r="DP12" s="622"/>
      <c r="DQ12" s="626">
        <v>303753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30902</v>
      </c>
      <c r="S13" s="621"/>
      <c r="T13" s="621"/>
      <c r="U13" s="621"/>
      <c r="V13" s="621"/>
      <c r="W13" s="621"/>
      <c r="X13" s="621"/>
      <c r="Y13" s="622"/>
      <c r="Z13" s="673">
        <v>0.1</v>
      </c>
      <c r="AA13" s="673"/>
      <c r="AB13" s="673"/>
      <c r="AC13" s="673"/>
      <c r="AD13" s="674">
        <v>30902</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1557102</v>
      </c>
      <c r="BH13" s="621"/>
      <c r="BI13" s="621"/>
      <c r="BJ13" s="621"/>
      <c r="BK13" s="621"/>
      <c r="BL13" s="621"/>
      <c r="BM13" s="621"/>
      <c r="BN13" s="622"/>
      <c r="BO13" s="673">
        <v>51.2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2549532</v>
      </c>
      <c r="CS13" s="621"/>
      <c r="CT13" s="621"/>
      <c r="CU13" s="621"/>
      <c r="CV13" s="621"/>
      <c r="CW13" s="621"/>
      <c r="CX13" s="621"/>
      <c r="CY13" s="622"/>
      <c r="CZ13" s="673">
        <v>12.5</v>
      </c>
      <c r="DA13" s="673"/>
      <c r="DB13" s="673"/>
      <c r="DC13" s="673"/>
      <c r="DD13" s="626">
        <v>1649676</v>
      </c>
      <c r="DE13" s="621"/>
      <c r="DF13" s="621"/>
      <c r="DG13" s="621"/>
      <c r="DH13" s="621"/>
      <c r="DI13" s="621"/>
      <c r="DJ13" s="621"/>
      <c r="DK13" s="621"/>
      <c r="DL13" s="621"/>
      <c r="DM13" s="621"/>
      <c r="DN13" s="621"/>
      <c r="DO13" s="621"/>
      <c r="DP13" s="622"/>
      <c r="DQ13" s="626">
        <v>1135326</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91899</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753275</v>
      </c>
      <c r="CS14" s="621"/>
      <c r="CT14" s="621"/>
      <c r="CU14" s="621"/>
      <c r="CV14" s="621"/>
      <c r="CW14" s="621"/>
      <c r="CX14" s="621"/>
      <c r="CY14" s="622"/>
      <c r="CZ14" s="673">
        <v>3.7</v>
      </c>
      <c r="DA14" s="673"/>
      <c r="DB14" s="673"/>
      <c r="DC14" s="673"/>
      <c r="DD14" s="626">
        <v>60107</v>
      </c>
      <c r="DE14" s="621"/>
      <c r="DF14" s="621"/>
      <c r="DG14" s="621"/>
      <c r="DH14" s="621"/>
      <c r="DI14" s="621"/>
      <c r="DJ14" s="621"/>
      <c r="DK14" s="621"/>
      <c r="DL14" s="621"/>
      <c r="DM14" s="621"/>
      <c r="DN14" s="621"/>
      <c r="DO14" s="621"/>
      <c r="DP14" s="622"/>
      <c r="DQ14" s="626">
        <v>689701</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6296</v>
      </c>
      <c r="S15" s="621"/>
      <c r="T15" s="621"/>
      <c r="U15" s="621"/>
      <c r="V15" s="621"/>
      <c r="W15" s="621"/>
      <c r="X15" s="621"/>
      <c r="Y15" s="622"/>
      <c r="Z15" s="673">
        <v>0</v>
      </c>
      <c r="AA15" s="673"/>
      <c r="AB15" s="673"/>
      <c r="AC15" s="673"/>
      <c r="AD15" s="674">
        <v>6296</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193385</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1964866</v>
      </c>
      <c r="CS15" s="621"/>
      <c r="CT15" s="621"/>
      <c r="CU15" s="621"/>
      <c r="CV15" s="621"/>
      <c r="CW15" s="621"/>
      <c r="CX15" s="621"/>
      <c r="CY15" s="622"/>
      <c r="CZ15" s="673">
        <v>9.6</v>
      </c>
      <c r="DA15" s="673"/>
      <c r="DB15" s="673"/>
      <c r="DC15" s="673"/>
      <c r="DD15" s="626">
        <v>327238</v>
      </c>
      <c r="DE15" s="621"/>
      <c r="DF15" s="621"/>
      <c r="DG15" s="621"/>
      <c r="DH15" s="621"/>
      <c r="DI15" s="621"/>
      <c r="DJ15" s="621"/>
      <c r="DK15" s="621"/>
      <c r="DL15" s="621"/>
      <c r="DM15" s="621"/>
      <c r="DN15" s="621"/>
      <c r="DO15" s="621"/>
      <c r="DP15" s="622"/>
      <c r="DQ15" s="626">
        <v>1442025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8584383</v>
      </c>
      <c r="S16" s="621"/>
      <c r="T16" s="621"/>
      <c r="U16" s="621"/>
      <c r="V16" s="621"/>
      <c r="W16" s="621"/>
      <c r="X16" s="621"/>
      <c r="Y16" s="622"/>
      <c r="Z16" s="673">
        <v>40.299999999999997</v>
      </c>
      <c r="AA16" s="673"/>
      <c r="AB16" s="673"/>
      <c r="AC16" s="673"/>
      <c r="AD16" s="674">
        <v>7989367</v>
      </c>
      <c r="AE16" s="674"/>
      <c r="AF16" s="674"/>
      <c r="AG16" s="674"/>
      <c r="AH16" s="674"/>
      <c r="AI16" s="674"/>
      <c r="AJ16" s="674"/>
      <c r="AK16" s="674"/>
      <c r="AL16" s="643">
        <v>67.400000000000006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21236</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19590</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7989367</v>
      </c>
      <c r="S17" s="621"/>
      <c r="T17" s="621"/>
      <c r="U17" s="621"/>
      <c r="V17" s="621"/>
      <c r="W17" s="621"/>
      <c r="X17" s="621"/>
      <c r="Y17" s="622"/>
      <c r="Z17" s="673">
        <v>37.5</v>
      </c>
      <c r="AA17" s="673"/>
      <c r="AB17" s="673"/>
      <c r="AC17" s="673"/>
      <c r="AD17" s="674">
        <v>7989367</v>
      </c>
      <c r="AE17" s="674"/>
      <c r="AF17" s="674"/>
      <c r="AG17" s="674"/>
      <c r="AH17" s="674"/>
      <c r="AI17" s="674"/>
      <c r="AJ17" s="674"/>
      <c r="AK17" s="674"/>
      <c r="AL17" s="643">
        <v>67.400000000000006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2799000</v>
      </c>
      <c r="CS17" s="621"/>
      <c r="CT17" s="621"/>
      <c r="CU17" s="621"/>
      <c r="CV17" s="621"/>
      <c r="CW17" s="621"/>
      <c r="CX17" s="621"/>
      <c r="CY17" s="622"/>
      <c r="CZ17" s="673">
        <v>13.7</v>
      </c>
      <c r="DA17" s="673"/>
      <c r="DB17" s="673"/>
      <c r="DC17" s="673"/>
      <c r="DD17" s="626" t="s">
        <v>112</v>
      </c>
      <c r="DE17" s="621"/>
      <c r="DF17" s="621"/>
      <c r="DG17" s="621"/>
      <c r="DH17" s="621"/>
      <c r="DI17" s="621"/>
      <c r="DJ17" s="621"/>
      <c r="DK17" s="621"/>
      <c r="DL17" s="621"/>
      <c r="DM17" s="621"/>
      <c r="DN17" s="621"/>
      <c r="DO17" s="621"/>
      <c r="DP17" s="622"/>
      <c r="DQ17" s="626">
        <v>2799000</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591174</v>
      </c>
      <c r="S18" s="621"/>
      <c r="T18" s="621"/>
      <c r="U18" s="621"/>
      <c r="V18" s="621"/>
      <c r="W18" s="621"/>
      <c r="X18" s="621"/>
      <c r="Y18" s="622"/>
      <c r="Z18" s="673">
        <v>2.8</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3842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74266</v>
      </c>
      <c r="BH19" s="621"/>
      <c r="BI19" s="621"/>
      <c r="BJ19" s="621"/>
      <c r="BK19" s="621"/>
      <c r="BL19" s="621"/>
      <c r="BM19" s="621"/>
      <c r="BN19" s="622"/>
      <c r="BO19" s="673">
        <v>2.4</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12387911</v>
      </c>
      <c r="S20" s="621"/>
      <c r="T20" s="621"/>
      <c r="U20" s="621"/>
      <c r="V20" s="621"/>
      <c r="W20" s="621"/>
      <c r="X20" s="621"/>
      <c r="Y20" s="622"/>
      <c r="Z20" s="673">
        <v>58.1</v>
      </c>
      <c r="AA20" s="673"/>
      <c r="AB20" s="673"/>
      <c r="AC20" s="673"/>
      <c r="AD20" s="674">
        <v>11792895</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74266</v>
      </c>
      <c r="BH20" s="621"/>
      <c r="BI20" s="621"/>
      <c r="BJ20" s="621"/>
      <c r="BK20" s="621"/>
      <c r="BL20" s="621"/>
      <c r="BM20" s="621"/>
      <c r="BN20" s="622"/>
      <c r="BO20" s="673">
        <v>2.4</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20400788</v>
      </c>
      <c r="CS20" s="621"/>
      <c r="CT20" s="621"/>
      <c r="CU20" s="621"/>
      <c r="CV20" s="621"/>
      <c r="CW20" s="621"/>
      <c r="CX20" s="621"/>
      <c r="CY20" s="622"/>
      <c r="CZ20" s="673">
        <v>100</v>
      </c>
      <c r="DA20" s="673"/>
      <c r="DB20" s="673"/>
      <c r="DC20" s="673"/>
      <c r="DD20" s="626">
        <v>2734293</v>
      </c>
      <c r="DE20" s="621"/>
      <c r="DF20" s="621"/>
      <c r="DG20" s="621"/>
      <c r="DH20" s="621"/>
      <c r="DI20" s="621"/>
      <c r="DJ20" s="621"/>
      <c r="DK20" s="621"/>
      <c r="DL20" s="621"/>
      <c r="DM20" s="621"/>
      <c r="DN20" s="621"/>
      <c r="DO20" s="621"/>
      <c r="DP20" s="622"/>
      <c r="DQ20" s="626">
        <v>13881157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4903</v>
      </c>
      <c r="S21" s="621"/>
      <c r="T21" s="621"/>
      <c r="U21" s="621"/>
      <c r="V21" s="621"/>
      <c r="W21" s="621"/>
      <c r="X21" s="621"/>
      <c r="Y21" s="622"/>
      <c r="Z21" s="673">
        <v>0</v>
      </c>
      <c r="AA21" s="673"/>
      <c r="AB21" s="673"/>
      <c r="AC21" s="673"/>
      <c r="AD21" s="674">
        <v>4903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74266</v>
      </c>
      <c r="BH21" s="621"/>
      <c r="BI21" s="621"/>
      <c r="BJ21" s="621"/>
      <c r="BK21" s="621"/>
      <c r="BL21" s="621"/>
      <c r="BM21" s="621"/>
      <c r="BN21" s="622"/>
      <c r="BO21" s="673">
        <v>2.4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122674</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101698</v>
      </c>
      <c r="S23" s="621"/>
      <c r="T23" s="621"/>
      <c r="U23" s="621"/>
      <c r="V23" s="621"/>
      <c r="W23" s="621"/>
      <c r="X23" s="621"/>
      <c r="Y23" s="622"/>
      <c r="Z23" s="673">
        <v>0.5</v>
      </c>
      <c r="AA23" s="673"/>
      <c r="AB23" s="673"/>
      <c r="AC23" s="673"/>
      <c r="AD23" s="674">
        <v>6101</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44597</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7980262</v>
      </c>
      <c r="CS24" s="671"/>
      <c r="CT24" s="671"/>
      <c r="CU24" s="671"/>
      <c r="CV24" s="671"/>
      <c r="CW24" s="671"/>
      <c r="CX24" s="671"/>
      <c r="CY24" s="718"/>
      <c r="CZ24" s="722">
        <v>39.1</v>
      </c>
      <c r="DA24" s="723"/>
      <c r="DB24" s="723"/>
      <c r="DC24" s="724"/>
      <c r="DD24" s="717">
        <v>5983954</v>
      </c>
      <c r="DE24" s="671"/>
      <c r="DF24" s="671"/>
      <c r="DG24" s="671"/>
      <c r="DH24" s="671"/>
      <c r="DI24" s="671"/>
      <c r="DJ24" s="671"/>
      <c r="DK24" s="718"/>
      <c r="DL24" s="717">
        <v>5951344</v>
      </c>
      <c r="DM24" s="671"/>
      <c r="DN24" s="671"/>
      <c r="DO24" s="671"/>
      <c r="DP24" s="671"/>
      <c r="DQ24" s="671"/>
      <c r="DR24" s="671"/>
      <c r="DS24" s="671"/>
      <c r="DT24" s="671"/>
      <c r="DU24" s="671"/>
      <c r="DV24" s="718"/>
      <c r="DW24" s="719">
        <v>48.1</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2034170</v>
      </c>
      <c r="S25" s="621"/>
      <c r="T25" s="621"/>
      <c r="U25" s="621"/>
      <c r="V25" s="621"/>
      <c r="W25" s="621"/>
      <c r="X25" s="621"/>
      <c r="Y25" s="622"/>
      <c r="Z25" s="673">
        <v>9.5</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2596876</v>
      </c>
      <c r="CS25" s="639"/>
      <c r="CT25" s="639"/>
      <c r="CU25" s="639"/>
      <c r="CV25" s="639"/>
      <c r="CW25" s="639"/>
      <c r="CX25" s="639"/>
      <c r="CY25" s="640"/>
      <c r="CZ25" s="623">
        <v>12.7</v>
      </c>
      <c r="DA25" s="641"/>
      <c r="DB25" s="641"/>
      <c r="DC25" s="642"/>
      <c r="DD25" s="626">
        <v>2443449</v>
      </c>
      <c r="DE25" s="639"/>
      <c r="DF25" s="639"/>
      <c r="DG25" s="639"/>
      <c r="DH25" s="639"/>
      <c r="DI25" s="639"/>
      <c r="DJ25" s="639"/>
      <c r="DK25" s="640"/>
      <c r="DL25" s="626">
        <v>2434100</v>
      </c>
      <c r="DM25" s="639"/>
      <c r="DN25" s="639"/>
      <c r="DO25" s="639"/>
      <c r="DP25" s="639"/>
      <c r="DQ25" s="639"/>
      <c r="DR25" s="639"/>
      <c r="DS25" s="639"/>
      <c r="DT25" s="639"/>
      <c r="DU25" s="639"/>
      <c r="DV25" s="640"/>
      <c r="DW25" s="643">
        <v>19.7</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1048</v>
      </c>
      <c r="S26" s="621"/>
      <c r="T26" s="621"/>
      <c r="U26" s="621"/>
      <c r="V26" s="621"/>
      <c r="W26" s="621"/>
      <c r="X26" s="621"/>
      <c r="Y26" s="622"/>
      <c r="Z26" s="673">
        <v>0</v>
      </c>
      <c r="AA26" s="673"/>
      <c r="AB26" s="673"/>
      <c r="AC26" s="673"/>
      <c r="AD26" s="674">
        <v>1048</v>
      </c>
      <c r="AE26" s="674"/>
      <c r="AF26" s="674"/>
      <c r="AG26" s="674"/>
      <c r="AH26" s="674"/>
      <c r="AI26" s="674"/>
      <c r="AJ26" s="674"/>
      <c r="AK26" s="674"/>
      <c r="AL26" s="643">
        <v>0</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1655694</v>
      </c>
      <c r="CS26" s="621"/>
      <c r="CT26" s="621"/>
      <c r="CU26" s="621"/>
      <c r="CV26" s="621"/>
      <c r="CW26" s="621"/>
      <c r="CX26" s="621"/>
      <c r="CY26" s="622"/>
      <c r="CZ26" s="623">
        <v>8.1</v>
      </c>
      <c r="DA26" s="641"/>
      <c r="DB26" s="641"/>
      <c r="DC26" s="642"/>
      <c r="DD26" s="626">
        <v>1621687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1634582</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3044145</v>
      </c>
      <c r="BH27" s="621"/>
      <c r="BI27" s="621"/>
      <c r="BJ27" s="621"/>
      <c r="BK27" s="621"/>
      <c r="BL27" s="621"/>
      <c r="BM27" s="621"/>
      <c r="BN27" s="622"/>
      <c r="BO27" s="673">
        <v>100</v>
      </c>
      <c r="BP27" s="673"/>
      <c r="BQ27" s="673"/>
      <c r="BR27" s="673"/>
      <c r="BS27" s="626">
        <v>19401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2584389</v>
      </c>
      <c r="CS27" s="639"/>
      <c r="CT27" s="639"/>
      <c r="CU27" s="639"/>
      <c r="CV27" s="639"/>
      <c r="CW27" s="639"/>
      <c r="CX27" s="639"/>
      <c r="CY27" s="640"/>
      <c r="CZ27" s="623">
        <v>12.7</v>
      </c>
      <c r="DA27" s="641"/>
      <c r="DB27" s="641"/>
      <c r="DC27" s="642"/>
      <c r="DD27" s="626">
        <v>741508</v>
      </c>
      <c r="DE27" s="639"/>
      <c r="DF27" s="639"/>
      <c r="DG27" s="639"/>
      <c r="DH27" s="639"/>
      <c r="DI27" s="639"/>
      <c r="DJ27" s="639"/>
      <c r="DK27" s="640"/>
      <c r="DL27" s="626">
        <v>718247</v>
      </c>
      <c r="DM27" s="639"/>
      <c r="DN27" s="639"/>
      <c r="DO27" s="639"/>
      <c r="DP27" s="639"/>
      <c r="DQ27" s="639"/>
      <c r="DR27" s="639"/>
      <c r="DS27" s="639"/>
      <c r="DT27" s="639"/>
      <c r="DU27" s="639"/>
      <c r="DV27" s="640"/>
      <c r="DW27" s="643">
        <v>5.8</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208610</v>
      </c>
      <c r="S28" s="621"/>
      <c r="T28" s="621"/>
      <c r="U28" s="621"/>
      <c r="V28" s="621"/>
      <c r="W28" s="621"/>
      <c r="X28" s="621"/>
      <c r="Y28" s="622"/>
      <c r="Z28" s="673">
        <v>1</v>
      </c>
      <c r="AA28" s="673"/>
      <c r="AB28" s="673"/>
      <c r="AC28" s="673"/>
      <c r="AD28" s="674">
        <v>50448</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2798997</v>
      </c>
      <c r="CS28" s="621"/>
      <c r="CT28" s="621"/>
      <c r="CU28" s="621"/>
      <c r="CV28" s="621"/>
      <c r="CW28" s="621"/>
      <c r="CX28" s="621"/>
      <c r="CY28" s="622"/>
      <c r="CZ28" s="623">
        <v>13.7</v>
      </c>
      <c r="DA28" s="641"/>
      <c r="DB28" s="641"/>
      <c r="DC28" s="642"/>
      <c r="DD28" s="626">
        <v>2798997</v>
      </c>
      <c r="DE28" s="621"/>
      <c r="DF28" s="621"/>
      <c r="DG28" s="621"/>
      <c r="DH28" s="621"/>
      <c r="DI28" s="621"/>
      <c r="DJ28" s="621"/>
      <c r="DK28" s="622"/>
      <c r="DL28" s="626">
        <v>2798997</v>
      </c>
      <c r="DM28" s="621"/>
      <c r="DN28" s="621"/>
      <c r="DO28" s="621"/>
      <c r="DP28" s="621"/>
      <c r="DQ28" s="621"/>
      <c r="DR28" s="621"/>
      <c r="DS28" s="621"/>
      <c r="DT28" s="621"/>
      <c r="DU28" s="621"/>
      <c r="DV28" s="622"/>
      <c r="DW28" s="643">
        <v>22.6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2334</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2798997</v>
      </c>
      <c r="CS29" s="639"/>
      <c r="CT29" s="639"/>
      <c r="CU29" s="639"/>
      <c r="CV29" s="639"/>
      <c r="CW29" s="639"/>
      <c r="CX29" s="639"/>
      <c r="CY29" s="640"/>
      <c r="CZ29" s="623">
        <v>13.7</v>
      </c>
      <c r="DA29" s="641"/>
      <c r="DB29" s="641"/>
      <c r="DC29" s="642"/>
      <c r="DD29" s="626">
        <v>2798997</v>
      </c>
      <c r="DE29" s="639"/>
      <c r="DF29" s="639"/>
      <c r="DG29" s="639"/>
      <c r="DH29" s="639"/>
      <c r="DI29" s="639"/>
      <c r="DJ29" s="639"/>
      <c r="DK29" s="640"/>
      <c r="DL29" s="626">
        <v>2798997</v>
      </c>
      <c r="DM29" s="639"/>
      <c r="DN29" s="639"/>
      <c r="DO29" s="639"/>
      <c r="DP29" s="639"/>
      <c r="DQ29" s="639"/>
      <c r="DR29" s="639"/>
      <c r="DS29" s="639"/>
      <c r="DT29" s="639"/>
      <c r="DU29" s="639"/>
      <c r="DV29" s="640"/>
      <c r="DW29" s="643">
        <v>22.6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1650335</v>
      </c>
      <c r="S30" s="621"/>
      <c r="T30" s="621"/>
      <c r="U30" s="621"/>
      <c r="V30" s="621"/>
      <c r="W30" s="621"/>
      <c r="X30" s="621"/>
      <c r="Y30" s="622"/>
      <c r="Z30" s="673">
        <v>7.7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95.4</v>
      </c>
      <c r="BN30" s="687"/>
      <c r="BO30" s="687"/>
      <c r="BP30" s="687"/>
      <c r="BQ30" s="689"/>
      <c r="BR30" s="686">
        <v>98.8</v>
      </c>
      <c r="BS30" s="687"/>
      <c r="BT30" s="687"/>
      <c r="BU30" s="687"/>
      <c r="BV30" s="687"/>
      <c r="BW30" s="687"/>
      <c r="BX30" s="688">
        <v>94.4</v>
      </c>
      <c r="BY30" s="687"/>
      <c r="BZ30" s="687"/>
      <c r="CA30" s="687"/>
      <c r="CB30" s="689"/>
      <c r="CD30" s="692"/>
      <c r="CE30" s="693"/>
      <c r="CF30" s="657" t="s">
        <v>294</v>
      </c>
      <c r="CG30" s="654"/>
      <c r="CH30" s="654"/>
      <c r="CI30" s="654"/>
      <c r="CJ30" s="654"/>
      <c r="CK30" s="654"/>
      <c r="CL30" s="654"/>
      <c r="CM30" s="654"/>
      <c r="CN30" s="654"/>
      <c r="CO30" s="654"/>
      <c r="CP30" s="654"/>
      <c r="CQ30" s="655"/>
      <c r="CR30" s="620">
        <v>2683105</v>
      </c>
      <c r="CS30" s="621"/>
      <c r="CT30" s="621"/>
      <c r="CU30" s="621"/>
      <c r="CV30" s="621"/>
      <c r="CW30" s="621"/>
      <c r="CX30" s="621"/>
      <c r="CY30" s="622"/>
      <c r="CZ30" s="623">
        <v>13.2</v>
      </c>
      <c r="DA30" s="641"/>
      <c r="DB30" s="641"/>
      <c r="DC30" s="642"/>
      <c r="DD30" s="626">
        <v>2683105</v>
      </c>
      <c r="DE30" s="621"/>
      <c r="DF30" s="621"/>
      <c r="DG30" s="621"/>
      <c r="DH30" s="621"/>
      <c r="DI30" s="621"/>
      <c r="DJ30" s="621"/>
      <c r="DK30" s="622"/>
      <c r="DL30" s="626">
        <v>2683105</v>
      </c>
      <c r="DM30" s="621"/>
      <c r="DN30" s="621"/>
      <c r="DO30" s="621"/>
      <c r="DP30" s="621"/>
      <c r="DQ30" s="621"/>
      <c r="DR30" s="621"/>
      <c r="DS30" s="621"/>
      <c r="DT30" s="621"/>
      <c r="DU30" s="621"/>
      <c r="DV30" s="622"/>
      <c r="DW30" s="643">
        <v>21.7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748650</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99.1</v>
      </c>
      <c r="BS31" s="639"/>
      <c r="BT31" s="639"/>
      <c r="BU31" s="639"/>
      <c r="BV31" s="639"/>
      <c r="BW31" s="639"/>
      <c r="BX31" s="675">
        <v>95.5</v>
      </c>
      <c r="BY31" s="685"/>
      <c r="BZ31" s="685"/>
      <c r="CA31" s="685"/>
      <c r="CB31" s="649"/>
      <c r="CD31" s="692"/>
      <c r="CE31" s="693"/>
      <c r="CF31" s="657" t="s">
        <v>298</v>
      </c>
      <c r="CG31" s="654"/>
      <c r="CH31" s="654"/>
      <c r="CI31" s="654"/>
      <c r="CJ31" s="654"/>
      <c r="CK31" s="654"/>
      <c r="CL31" s="654"/>
      <c r="CM31" s="654"/>
      <c r="CN31" s="654"/>
      <c r="CO31" s="654"/>
      <c r="CP31" s="654"/>
      <c r="CQ31" s="655"/>
      <c r="CR31" s="620">
        <v>115892</v>
      </c>
      <c r="CS31" s="639"/>
      <c r="CT31" s="639"/>
      <c r="CU31" s="639"/>
      <c r="CV31" s="639"/>
      <c r="CW31" s="639"/>
      <c r="CX31" s="639"/>
      <c r="CY31" s="640"/>
      <c r="CZ31" s="623">
        <v>0.6</v>
      </c>
      <c r="DA31" s="641"/>
      <c r="DB31" s="641"/>
      <c r="DC31" s="642"/>
      <c r="DD31" s="626">
        <v>115892</v>
      </c>
      <c r="DE31" s="639"/>
      <c r="DF31" s="639"/>
      <c r="DG31" s="639"/>
      <c r="DH31" s="639"/>
      <c r="DI31" s="639"/>
      <c r="DJ31" s="639"/>
      <c r="DK31" s="640"/>
      <c r="DL31" s="626">
        <v>115892</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425082</v>
      </c>
      <c r="S32" s="621"/>
      <c r="T32" s="621"/>
      <c r="U32" s="621"/>
      <c r="V32" s="621"/>
      <c r="W32" s="621"/>
      <c r="X32" s="621"/>
      <c r="Y32" s="622"/>
      <c r="Z32" s="673">
        <v>2</v>
      </c>
      <c r="AA32" s="673"/>
      <c r="AB32" s="673"/>
      <c r="AC32" s="673"/>
      <c r="AD32" s="674">
        <v>278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93.9</v>
      </c>
      <c r="BN32" s="605"/>
      <c r="BO32" s="605"/>
      <c r="BP32" s="605"/>
      <c r="BQ32" s="662"/>
      <c r="BR32" s="683">
        <v>98.4</v>
      </c>
      <c r="BS32" s="605"/>
      <c r="BT32" s="605"/>
      <c r="BU32" s="605"/>
      <c r="BV32" s="605"/>
      <c r="BW32" s="605"/>
      <c r="BX32" s="668">
        <v>92.4</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1942400</v>
      </c>
      <c r="S33" s="621"/>
      <c r="T33" s="621"/>
      <c r="U33" s="621"/>
      <c r="V33" s="621"/>
      <c r="W33" s="621"/>
      <c r="X33" s="621"/>
      <c r="Y33" s="622"/>
      <c r="Z33" s="673">
        <v>9.1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9664997</v>
      </c>
      <c r="CS33" s="639"/>
      <c r="CT33" s="639"/>
      <c r="CU33" s="639"/>
      <c r="CV33" s="639"/>
      <c r="CW33" s="639"/>
      <c r="CX33" s="639"/>
      <c r="CY33" s="640"/>
      <c r="CZ33" s="623">
        <v>47.4</v>
      </c>
      <c r="DA33" s="641"/>
      <c r="DB33" s="641"/>
      <c r="DC33" s="642"/>
      <c r="DD33" s="626">
        <v>7246393</v>
      </c>
      <c r="DE33" s="639"/>
      <c r="DF33" s="639"/>
      <c r="DG33" s="639"/>
      <c r="DH33" s="639"/>
      <c r="DI33" s="639"/>
      <c r="DJ33" s="639"/>
      <c r="DK33" s="640"/>
      <c r="DL33" s="626">
        <v>5011635</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2927760</v>
      </c>
      <c r="CS34" s="621"/>
      <c r="CT34" s="621"/>
      <c r="CU34" s="621"/>
      <c r="CV34" s="621"/>
      <c r="CW34" s="621"/>
      <c r="CX34" s="621"/>
      <c r="CY34" s="622"/>
      <c r="CZ34" s="623">
        <v>14.4</v>
      </c>
      <c r="DA34" s="641"/>
      <c r="DB34" s="641"/>
      <c r="DC34" s="642"/>
      <c r="DD34" s="626">
        <v>2215589</v>
      </c>
      <c r="DE34" s="621"/>
      <c r="DF34" s="621"/>
      <c r="DG34" s="621"/>
      <c r="DH34" s="621"/>
      <c r="DI34" s="621"/>
      <c r="DJ34" s="621"/>
      <c r="DK34" s="622"/>
      <c r="DL34" s="626">
        <v>1710168</v>
      </c>
      <c r="DM34" s="621"/>
      <c r="DN34" s="621"/>
      <c r="DO34" s="621"/>
      <c r="DP34" s="621"/>
      <c r="DQ34" s="621"/>
      <c r="DR34" s="621"/>
      <c r="DS34" s="621"/>
      <c r="DT34" s="621"/>
      <c r="DU34" s="621"/>
      <c r="DV34" s="622"/>
      <c r="DW34" s="643">
        <v>13.8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524400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2651150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140213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457751</v>
      </c>
      <c r="CS35" s="639"/>
      <c r="CT35" s="639"/>
      <c r="CU35" s="639"/>
      <c r="CV35" s="639"/>
      <c r="CW35" s="639"/>
      <c r="CX35" s="639"/>
      <c r="CY35" s="640"/>
      <c r="CZ35" s="623">
        <v>2.2000000000000002</v>
      </c>
      <c r="DA35" s="641"/>
      <c r="DB35" s="641"/>
      <c r="DC35" s="642"/>
      <c r="DD35" s="626">
        <v>431367</v>
      </c>
      <c r="DE35" s="639"/>
      <c r="DF35" s="639"/>
      <c r="DG35" s="639"/>
      <c r="DH35" s="639"/>
      <c r="DI35" s="639"/>
      <c r="DJ35" s="639"/>
      <c r="DK35" s="640"/>
      <c r="DL35" s="626">
        <v>431367</v>
      </c>
      <c r="DM35" s="639"/>
      <c r="DN35" s="639"/>
      <c r="DO35" s="639"/>
      <c r="DP35" s="639"/>
      <c r="DQ35" s="639"/>
      <c r="DR35" s="639"/>
      <c r="DS35" s="639"/>
      <c r="DT35" s="639"/>
      <c r="DU35" s="639"/>
      <c r="DV35" s="640"/>
      <c r="DW35" s="643">
        <v>3.5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21308994</v>
      </c>
      <c r="S36" s="661"/>
      <c r="T36" s="661"/>
      <c r="U36" s="661"/>
      <c r="V36" s="661"/>
      <c r="W36" s="661"/>
      <c r="X36" s="661"/>
      <c r="Y36" s="664"/>
      <c r="Z36" s="665">
        <v>100</v>
      </c>
      <c r="AA36" s="665"/>
      <c r="AB36" s="665"/>
      <c r="AC36" s="665"/>
      <c r="AD36" s="666">
        <v>11855673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678053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73187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2727509</v>
      </c>
      <c r="CS36" s="621"/>
      <c r="CT36" s="621"/>
      <c r="CU36" s="621"/>
      <c r="CV36" s="621"/>
      <c r="CW36" s="621"/>
      <c r="CX36" s="621"/>
      <c r="CY36" s="622"/>
      <c r="CZ36" s="623">
        <v>13.4</v>
      </c>
      <c r="DA36" s="641"/>
      <c r="DB36" s="641"/>
      <c r="DC36" s="642"/>
      <c r="DD36" s="626">
        <v>1975263</v>
      </c>
      <c r="DE36" s="621"/>
      <c r="DF36" s="621"/>
      <c r="DG36" s="621"/>
      <c r="DH36" s="621"/>
      <c r="DI36" s="621"/>
      <c r="DJ36" s="621"/>
      <c r="DK36" s="622"/>
      <c r="DL36" s="626">
        <v>1530735</v>
      </c>
      <c r="DM36" s="621"/>
      <c r="DN36" s="621"/>
      <c r="DO36" s="621"/>
      <c r="DP36" s="621"/>
      <c r="DQ36" s="621"/>
      <c r="DR36" s="621"/>
      <c r="DS36" s="621"/>
      <c r="DT36" s="621"/>
      <c r="DU36" s="621"/>
      <c r="DV36" s="622"/>
      <c r="DW36" s="643">
        <v>12.4</v>
      </c>
      <c r="DX36" s="644"/>
      <c r="DY36" s="644"/>
      <c r="DZ36" s="644"/>
      <c r="EA36" s="644"/>
      <c r="EB36" s="644"/>
      <c r="EC36" s="645"/>
    </row>
    <row r="37" spans="2:133" ht="11.25" customHeight="1">
      <c r="AQ37" s="646" t="s">
        <v>316</v>
      </c>
      <c r="AR37" s="647"/>
      <c r="AS37" s="647"/>
      <c r="AT37" s="647"/>
      <c r="AU37" s="647"/>
      <c r="AV37" s="647"/>
      <c r="AW37" s="647"/>
      <c r="AX37" s="647"/>
      <c r="AY37" s="648"/>
      <c r="AZ37" s="620">
        <v>353910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4050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701725</v>
      </c>
      <c r="CS37" s="639"/>
      <c r="CT37" s="639"/>
      <c r="CU37" s="639"/>
      <c r="CV37" s="639"/>
      <c r="CW37" s="639"/>
      <c r="CX37" s="639"/>
      <c r="CY37" s="640"/>
      <c r="CZ37" s="623">
        <v>3.4</v>
      </c>
      <c r="DA37" s="641"/>
      <c r="DB37" s="641"/>
      <c r="DC37" s="642"/>
      <c r="DD37" s="626">
        <v>701725</v>
      </c>
      <c r="DE37" s="639"/>
      <c r="DF37" s="639"/>
      <c r="DG37" s="639"/>
      <c r="DH37" s="639"/>
      <c r="DI37" s="639"/>
      <c r="DJ37" s="639"/>
      <c r="DK37" s="640"/>
      <c r="DL37" s="626">
        <v>685186</v>
      </c>
      <c r="DM37" s="639"/>
      <c r="DN37" s="639"/>
      <c r="DO37" s="639"/>
      <c r="DP37" s="639"/>
      <c r="DQ37" s="639"/>
      <c r="DR37" s="639"/>
      <c r="DS37" s="639"/>
      <c r="DT37" s="639"/>
      <c r="DU37" s="639"/>
      <c r="DV37" s="640"/>
      <c r="DW37" s="643">
        <v>5.5</v>
      </c>
      <c r="DX37" s="644"/>
      <c r="DY37" s="644"/>
      <c r="DZ37" s="644"/>
      <c r="EA37" s="644"/>
      <c r="EB37" s="644"/>
      <c r="EC37" s="645"/>
    </row>
    <row r="38" spans="2:133" ht="11.25" customHeight="1">
      <c r="AQ38" s="646" t="s">
        <v>319</v>
      </c>
      <c r="AR38" s="647"/>
      <c r="AS38" s="647"/>
      <c r="AT38" s="647"/>
      <c r="AU38" s="647"/>
      <c r="AV38" s="647"/>
      <c r="AW38" s="647"/>
      <c r="AX38" s="647"/>
      <c r="AY38" s="648"/>
      <c r="AZ38" s="620">
        <v>302081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6832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1995159</v>
      </c>
      <c r="CS38" s="621"/>
      <c r="CT38" s="621"/>
      <c r="CU38" s="621"/>
      <c r="CV38" s="621"/>
      <c r="CW38" s="621"/>
      <c r="CX38" s="621"/>
      <c r="CY38" s="622"/>
      <c r="CZ38" s="623">
        <v>9.8000000000000007</v>
      </c>
      <c r="DA38" s="641"/>
      <c r="DB38" s="641"/>
      <c r="DC38" s="642"/>
      <c r="DD38" s="626">
        <v>1789779</v>
      </c>
      <c r="DE38" s="621"/>
      <c r="DF38" s="621"/>
      <c r="DG38" s="621"/>
      <c r="DH38" s="621"/>
      <c r="DI38" s="621"/>
      <c r="DJ38" s="621"/>
      <c r="DK38" s="622"/>
      <c r="DL38" s="626">
        <v>1251022</v>
      </c>
      <c r="DM38" s="621"/>
      <c r="DN38" s="621"/>
      <c r="DO38" s="621"/>
      <c r="DP38" s="621"/>
      <c r="DQ38" s="621"/>
      <c r="DR38" s="621"/>
      <c r="DS38" s="621"/>
      <c r="DT38" s="621"/>
      <c r="DU38" s="621"/>
      <c r="DV38" s="622"/>
      <c r="DW38" s="643">
        <v>10.1</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1100593</v>
      </c>
      <c r="CS39" s="639"/>
      <c r="CT39" s="639"/>
      <c r="CU39" s="639"/>
      <c r="CV39" s="639"/>
      <c r="CW39" s="639"/>
      <c r="CX39" s="639"/>
      <c r="CY39" s="640"/>
      <c r="CZ39" s="623">
        <v>5.4</v>
      </c>
      <c r="DA39" s="641"/>
      <c r="DB39" s="641"/>
      <c r="DC39" s="642"/>
      <c r="DD39" s="626">
        <v>735293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341607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150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456225</v>
      </c>
      <c r="CS40" s="621"/>
      <c r="CT40" s="621"/>
      <c r="CU40" s="621"/>
      <c r="CV40" s="621"/>
      <c r="CW40" s="621"/>
      <c r="CX40" s="621"/>
      <c r="CY40" s="622"/>
      <c r="CZ40" s="623">
        <v>2.2000000000000002</v>
      </c>
      <c r="DA40" s="641"/>
      <c r="DB40" s="641"/>
      <c r="DC40" s="642"/>
      <c r="DD40" s="626">
        <v>99102</v>
      </c>
      <c r="DE40" s="621"/>
      <c r="DF40" s="621"/>
      <c r="DG40" s="621"/>
      <c r="DH40" s="621"/>
      <c r="DI40" s="621"/>
      <c r="DJ40" s="621"/>
      <c r="DK40" s="622"/>
      <c r="DL40" s="626">
        <v>88343</v>
      </c>
      <c r="DM40" s="621"/>
      <c r="DN40" s="621"/>
      <c r="DO40" s="621"/>
      <c r="DP40" s="621"/>
      <c r="DQ40" s="621"/>
      <c r="DR40" s="621"/>
      <c r="DS40" s="621"/>
      <c r="DT40" s="621"/>
      <c r="DU40" s="621"/>
      <c r="DV40" s="622"/>
      <c r="DW40" s="643">
        <v>0.7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975499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344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2755529</v>
      </c>
      <c r="CS42" s="621"/>
      <c r="CT42" s="621"/>
      <c r="CU42" s="621"/>
      <c r="CV42" s="621"/>
      <c r="CW42" s="621"/>
      <c r="CX42" s="621"/>
      <c r="CY42" s="622"/>
      <c r="CZ42" s="623">
        <v>13.5</v>
      </c>
      <c r="DA42" s="624"/>
      <c r="DB42" s="624"/>
      <c r="DC42" s="625"/>
      <c r="DD42" s="626">
        <v>650810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74695</v>
      </c>
      <c r="CS43" s="639"/>
      <c r="CT43" s="639"/>
      <c r="CU43" s="639"/>
      <c r="CV43" s="639"/>
      <c r="CW43" s="639"/>
      <c r="CX43" s="639"/>
      <c r="CY43" s="640"/>
      <c r="CZ43" s="623">
        <v>0.4</v>
      </c>
      <c r="DA43" s="641"/>
      <c r="DB43" s="641"/>
      <c r="DC43" s="642"/>
      <c r="DD43" s="626">
        <v>74695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2734293</v>
      </c>
      <c r="CS44" s="621"/>
      <c r="CT44" s="621"/>
      <c r="CU44" s="621"/>
      <c r="CV44" s="621"/>
      <c r="CW44" s="621"/>
      <c r="CX44" s="621"/>
      <c r="CY44" s="622"/>
      <c r="CZ44" s="623">
        <v>13.4</v>
      </c>
      <c r="DA44" s="624"/>
      <c r="DB44" s="624"/>
      <c r="DC44" s="625"/>
      <c r="DD44" s="626">
        <v>631220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1507950</v>
      </c>
      <c r="CS45" s="639"/>
      <c r="CT45" s="639"/>
      <c r="CU45" s="639"/>
      <c r="CV45" s="639"/>
      <c r="CW45" s="639"/>
      <c r="CX45" s="639"/>
      <c r="CY45" s="640"/>
      <c r="CZ45" s="623">
        <v>7.4</v>
      </c>
      <c r="DA45" s="641"/>
      <c r="DB45" s="641"/>
      <c r="DC45" s="642"/>
      <c r="DD45" s="626">
        <v>118797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1226343</v>
      </c>
      <c r="CS46" s="621"/>
      <c r="CT46" s="621"/>
      <c r="CU46" s="621"/>
      <c r="CV46" s="621"/>
      <c r="CW46" s="621"/>
      <c r="CX46" s="621"/>
      <c r="CY46" s="622"/>
      <c r="CZ46" s="623">
        <v>6</v>
      </c>
      <c r="DA46" s="624"/>
      <c r="DB46" s="624"/>
      <c r="DC46" s="625"/>
      <c r="DD46" s="626">
        <v>512423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21236</v>
      </c>
      <c r="CS47" s="639"/>
      <c r="CT47" s="639"/>
      <c r="CU47" s="639"/>
      <c r="CV47" s="639"/>
      <c r="CW47" s="639"/>
      <c r="CX47" s="639"/>
      <c r="CY47" s="640"/>
      <c r="CZ47" s="623">
        <v>0.1</v>
      </c>
      <c r="DA47" s="641"/>
      <c r="DB47" s="641"/>
      <c r="DC47" s="642"/>
      <c r="DD47" s="626">
        <v>19590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20400788</v>
      </c>
      <c r="CS49" s="605"/>
      <c r="CT49" s="605"/>
      <c r="CU49" s="605"/>
      <c r="CV49" s="605"/>
      <c r="CW49" s="605"/>
      <c r="CX49" s="605"/>
      <c r="CY49" s="606"/>
      <c r="CZ49" s="607">
        <v>100</v>
      </c>
      <c r="DA49" s="608"/>
      <c r="DB49" s="608"/>
      <c r="DC49" s="609"/>
      <c r="DD49" s="610">
        <v>13881157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21309</v>
      </c>
      <c r="R7" s="1134"/>
      <c r="S7" s="1134"/>
      <c r="T7" s="1134"/>
      <c r="U7" s="1134"/>
      <c r="V7" s="1134">
        <v>20401</v>
      </c>
      <c r="W7" s="1134"/>
      <c r="X7" s="1134"/>
      <c r="Y7" s="1134"/>
      <c r="Z7" s="1134"/>
      <c r="AA7" s="1134">
        <v>908</v>
      </c>
      <c r="AB7" s="1134"/>
      <c r="AC7" s="1134"/>
      <c r="AD7" s="1134"/>
      <c r="AE7" s="1135"/>
      <c r="AF7" s="1136">
        <v>543</v>
      </c>
      <c r="AG7" s="1137"/>
      <c r="AH7" s="1137"/>
      <c r="AI7" s="1137"/>
      <c r="AJ7" s="1138"/>
      <c r="AK7" s="1120">
        <v>1650</v>
      </c>
      <c r="AL7" s="1121"/>
      <c r="AM7" s="1121"/>
      <c r="AN7" s="1121"/>
      <c r="AO7" s="1121"/>
      <c r="AP7" s="1121">
        <v>17843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21309</v>
      </c>
      <c r="R23" s="1098"/>
      <c r="S23" s="1098"/>
      <c r="T23" s="1098"/>
      <c r="U23" s="1098"/>
      <c r="V23" s="1098">
        <v>20401</v>
      </c>
      <c r="W23" s="1098"/>
      <c r="X23" s="1098"/>
      <c r="Y23" s="1098"/>
      <c r="Z23" s="1098"/>
      <c r="AA23" s="1098">
        <v>908</v>
      </c>
      <c r="AB23" s="1098"/>
      <c r="AC23" s="1098"/>
      <c r="AD23" s="1098"/>
      <c r="AE23" s="1099"/>
      <c r="AF23" s="1100">
        <v>543</v>
      </c>
      <c r="AG23" s="1098"/>
      <c r="AH23" s="1098"/>
      <c r="AI23" s="1098"/>
      <c r="AJ23" s="1101"/>
      <c r="AK23" s="1102"/>
      <c r="AL23" s="1103"/>
      <c r="AM23" s="1103"/>
      <c r="AN23" s="1103"/>
      <c r="AO23" s="1103"/>
      <c r="AP23" s="1098">
        <v>17843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4001</v>
      </c>
      <c r="R28" s="1083"/>
      <c r="S28" s="1083"/>
      <c r="T28" s="1083"/>
      <c r="U28" s="1083"/>
      <c r="V28" s="1083">
        <v>3861</v>
      </c>
      <c r="W28" s="1083"/>
      <c r="X28" s="1083"/>
      <c r="Y28" s="1083"/>
      <c r="Z28" s="1083"/>
      <c r="AA28" s="1083">
        <v>140</v>
      </c>
      <c r="AB28" s="1083"/>
      <c r="AC28" s="1083"/>
      <c r="AD28" s="1083"/>
      <c r="AE28" s="1084"/>
      <c r="AF28" s="1085">
        <v>140</v>
      </c>
      <c r="AG28" s="1083"/>
      <c r="AH28" s="1083"/>
      <c r="AI28" s="1083"/>
      <c r="AJ28" s="1086"/>
      <c r="AK28" s="1087">
        <v>304</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299</v>
      </c>
      <c r="R29" s="1073"/>
      <c r="S29" s="1073"/>
      <c r="T29" s="1073"/>
      <c r="U29" s="1073"/>
      <c r="V29" s="1073">
        <v>259</v>
      </c>
      <c r="W29" s="1073"/>
      <c r="X29" s="1073"/>
      <c r="Y29" s="1073"/>
      <c r="Z29" s="1073"/>
      <c r="AA29" s="1073">
        <v>40</v>
      </c>
      <c r="AB29" s="1073"/>
      <c r="AC29" s="1073"/>
      <c r="AD29" s="1073"/>
      <c r="AE29" s="1074"/>
      <c r="AF29" s="1048">
        <v>40</v>
      </c>
      <c r="AG29" s="1049"/>
      <c r="AH29" s="1049"/>
      <c r="AI29" s="1049"/>
      <c r="AJ29" s="1050"/>
      <c r="AK29" s="1009">
        <v>109</v>
      </c>
      <c r="AL29" s="1000"/>
      <c r="AM29" s="1000"/>
      <c r="AN29" s="1000"/>
      <c r="AO29" s="1000"/>
      <c r="AP29" s="1000">
        <v>14</v>
      </c>
      <c r="AQ29" s="1000"/>
      <c r="AR29" s="1000"/>
      <c r="AS29" s="1000"/>
      <c r="AT29" s="1000"/>
      <c r="AU29" s="1000">
        <v>4</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258</v>
      </c>
      <c r="R30" s="1073"/>
      <c r="S30" s="1073"/>
      <c r="T30" s="1073"/>
      <c r="U30" s="1073"/>
      <c r="V30" s="1073">
        <v>257</v>
      </c>
      <c r="W30" s="1073"/>
      <c r="X30" s="1073"/>
      <c r="Y30" s="1073"/>
      <c r="Z30" s="1073"/>
      <c r="AA30" s="1073">
        <v>1</v>
      </c>
      <c r="AB30" s="1073"/>
      <c r="AC30" s="1073"/>
      <c r="AD30" s="1073"/>
      <c r="AE30" s="1074"/>
      <c r="AF30" s="1048">
        <v>1</v>
      </c>
      <c r="AG30" s="1049"/>
      <c r="AH30" s="1049"/>
      <c r="AI30" s="1049"/>
      <c r="AJ30" s="1050"/>
      <c r="AK30" s="1009">
        <v>107</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515</v>
      </c>
      <c r="R31" s="1073"/>
      <c r="S31" s="1073"/>
      <c r="T31" s="1073"/>
      <c r="U31" s="1073"/>
      <c r="V31" s="1073">
        <v>476</v>
      </c>
      <c r="W31" s="1073"/>
      <c r="X31" s="1073"/>
      <c r="Y31" s="1073"/>
      <c r="Z31" s="1073"/>
      <c r="AA31" s="1073">
        <v>39</v>
      </c>
      <c r="AB31" s="1073"/>
      <c r="AC31" s="1073"/>
      <c r="AD31" s="1073"/>
      <c r="AE31" s="1074"/>
      <c r="AF31" s="1048">
        <v>1021</v>
      </c>
      <c r="AG31" s="1049"/>
      <c r="AH31" s="1049"/>
      <c r="AI31" s="1049"/>
      <c r="AJ31" s="1050"/>
      <c r="AK31" s="1009">
        <v>354</v>
      </c>
      <c r="AL31" s="1000"/>
      <c r="AM31" s="1000"/>
      <c r="AN31" s="1000"/>
      <c r="AO31" s="1000"/>
      <c r="AP31" s="1000">
        <v>3099</v>
      </c>
      <c r="AQ31" s="1000"/>
      <c r="AR31" s="1000"/>
      <c r="AS31" s="1000"/>
      <c r="AT31" s="1000"/>
      <c r="AU31" s="1000">
        <v>2098</v>
      </c>
      <c r="AV31" s="1000"/>
      <c r="AW31" s="1000"/>
      <c r="AX31" s="1000"/>
      <c r="AY31" s="1000"/>
      <c r="AZ31" s="1071" t="s">
        <v>542</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864</v>
      </c>
      <c r="R32" s="1073"/>
      <c r="S32" s="1073"/>
      <c r="T32" s="1073"/>
      <c r="U32" s="1073"/>
      <c r="V32" s="1073">
        <v>843</v>
      </c>
      <c r="W32" s="1073"/>
      <c r="X32" s="1073"/>
      <c r="Y32" s="1073"/>
      <c r="Z32" s="1073"/>
      <c r="AA32" s="1073">
        <v>21</v>
      </c>
      <c r="AB32" s="1073"/>
      <c r="AC32" s="1073"/>
      <c r="AD32" s="1073"/>
      <c r="AE32" s="1074"/>
      <c r="AF32" s="1048">
        <v>1233</v>
      </c>
      <c r="AG32" s="1049"/>
      <c r="AH32" s="1049"/>
      <c r="AI32" s="1049"/>
      <c r="AJ32" s="1050"/>
      <c r="AK32" s="1009">
        <v>302</v>
      </c>
      <c r="AL32" s="1000"/>
      <c r="AM32" s="1000"/>
      <c r="AN32" s="1000"/>
      <c r="AO32" s="1000"/>
      <c r="AP32" s="1000">
        <v>271</v>
      </c>
      <c r="AQ32" s="1000"/>
      <c r="AR32" s="1000"/>
      <c r="AS32" s="1000"/>
      <c r="AT32" s="1000"/>
      <c r="AU32" s="1000">
        <v>268</v>
      </c>
      <c r="AV32" s="1000"/>
      <c r="AW32" s="1000"/>
      <c r="AX32" s="1000"/>
      <c r="AY32" s="1000"/>
      <c r="AZ32" s="1071" t="s">
        <v>543</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475</v>
      </c>
      <c r="R33" s="1073"/>
      <c r="S33" s="1073"/>
      <c r="T33" s="1073"/>
      <c r="U33" s="1073"/>
      <c r="V33" s="1073">
        <v>445</v>
      </c>
      <c r="W33" s="1073"/>
      <c r="X33" s="1073"/>
      <c r="Y33" s="1073"/>
      <c r="Z33" s="1073"/>
      <c r="AA33" s="1073">
        <v>29</v>
      </c>
      <c r="AB33" s="1073"/>
      <c r="AC33" s="1073"/>
      <c r="AD33" s="1073"/>
      <c r="AE33" s="1074"/>
      <c r="AF33" s="1048">
        <v>19</v>
      </c>
      <c r="AG33" s="1049"/>
      <c r="AH33" s="1049"/>
      <c r="AI33" s="1049"/>
      <c r="AJ33" s="1050"/>
      <c r="AK33" s="1009">
        <v>228</v>
      </c>
      <c r="AL33" s="1000"/>
      <c r="AM33" s="1000"/>
      <c r="AN33" s="1000"/>
      <c r="AO33" s="1000"/>
      <c r="AP33" s="1000">
        <v>3860</v>
      </c>
      <c r="AQ33" s="1000"/>
      <c r="AR33" s="1000"/>
      <c r="AS33" s="1000"/>
      <c r="AT33" s="1000"/>
      <c r="AU33" s="1000">
        <v>3860</v>
      </c>
      <c r="AV33" s="1000"/>
      <c r="AW33" s="1000"/>
      <c r="AX33" s="1000"/>
      <c r="AY33" s="1000"/>
      <c r="AZ33" s="1071" t="s">
        <v>541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546</v>
      </c>
      <c r="R34" s="1073"/>
      <c r="S34" s="1073"/>
      <c r="T34" s="1073"/>
      <c r="U34" s="1073"/>
      <c r="V34" s="1073">
        <v>534</v>
      </c>
      <c r="W34" s="1073"/>
      <c r="X34" s="1073"/>
      <c r="Y34" s="1073"/>
      <c r="Z34" s="1073"/>
      <c r="AA34" s="1073">
        <v>12</v>
      </c>
      <c r="AB34" s="1073"/>
      <c r="AC34" s="1073"/>
      <c r="AD34" s="1073"/>
      <c r="AE34" s="1074"/>
      <c r="AF34" s="1048">
        <v>12</v>
      </c>
      <c r="AG34" s="1049"/>
      <c r="AH34" s="1049"/>
      <c r="AI34" s="1049"/>
      <c r="AJ34" s="1050"/>
      <c r="AK34" s="1009">
        <v>443</v>
      </c>
      <c r="AL34" s="1000"/>
      <c r="AM34" s="1000"/>
      <c r="AN34" s="1000"/>
      <c r="AO34" s="1000"/>
      <c r="AP34" s="1000">
        <v>5987</v>
      </c>
      <c r="AQ34" s="1000"/>
      <c r="AR34" s="1000"/>
      <c r="AS34" s="1000"/>
      <c r="AT34" s="1000"/>
      <c r="AU34" s="1000">
        <v>5143</v>
      </c>
      <c r="AV34" s="1000"/>
      <c r="AW34" s="1000"/>
      <c r="AX34" s="1000"/>
      <c r="AY34" s="1000"/>
      <c r="AZ34" s="1071" t="s">
        <v>544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57</v>
      </c>
      <c r="R35" s="1073"/>
      <c r="S35" s="1073"/>
      <c r="T35" s="1073"/>
      <c r="U35" s="1073"/>
      <c r="V35" s="1073">
        <v>52</v>
      </c>
      <c r="W35" s="1073"/>
      <c r="X35" s="1073"/>
      <c r="Y35" s="1073"/>
      <c r="Z35" s="1073"/>
      <c r="AA35" s="1073">
        <v>5</v>
      </c>
      <c r="AB35" s="1073"/>
      <c r="AC35" s="1073"/>
      <c r="AD35" s="1073"/>
      <c r="AE35" s="1074"/>
      <c r="AF35" s="1048">
        <v>5</v>
      </c>
      <c r="AG35" s="1049"/>
      <c r="AH35" s="1049"/>
      <c r="AI35" s="1049"/>
      <c r="AJ35" s="1050"/>
      <c r="AK35" s="1009">
        <v>8</v>
      </c>
      <c r="AL35" s="1000"/>
      <c r="AM35" s="1000"/>
      <c r="AN35" s="1000"/>
      <c r="AO35" s="1000"/>
      <c r="AP35" s="1000">
        <v>207</v>
      </c>
      <c r="AQ35" s="1000"/>
      <c r="AR35" s="1000"/>
      <c r="AS35" s="1000"/>
      <c r="AT35" s="1000"/>
      <c r="AU35" s="1000">
        <v>63</v>
      </c>
      <c r="AV35" s="1000"/>
      <c r="AW35" s="1000"/>
      <c r="AX35" s="1000"/>
      <c r="AY35" s="1000"/>
      <c r="AZ35" s="1071" t="s">
        <v>541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2472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6625</v>
      </c>
      <c r="R68" s="1011"/>
      <c r="S68" s="1011"/>
      <c r="T68" s="1011"/>
      <c r="U68" s="1011"/>
      <c r="V68" s="1011">
        <v>6560</v>
      </c>
      <c r="W68" s="1011"/>
      <c r="X68" s="1011"/>
      <c r="Y68" s="1011"/>
      <c r="Z68" s="1011"/>
      <c r="AA68" s="1011">
        <v>64</v>
      </c>
      <c r="AB68" s="1011"/>
      <c r="AC68" s="1011"/>
      <c r="AD68" s="1011"/>
      <c r="AE68" s="1011"/>
      <c r="AF68" s="1011">
        <v>59</v>
      </c>
      <c r="AG68" s="1011"/>
      <c r="AH68" s="1011"/>
      <c r="AI68" s="1011"/>
      <c r="AJ68" s="1011"/>
      <c r="AK68" s="1011" t="s">
        <v>545</v>
      </c>
      <c r="AL68" s="1011"/>
      <c r="AM68" s="1011"/>
      <c r="AN68" s="1011"/>
      <c r="AO68" s="1011"/>
      <c r="AP68" s="1011">
        <v>4251</v>
      </c>
      <c r="AQ68" s="1011"/>
      <c r="AR68" s="1011"/>
      <c r="AS68" s="1011"/>
      <c r="AT68" s="1011"/>
      <c r="AU68" s="1011">
        <v>680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6854</v>
      </c>
      <c r="R69" s="1000"/>
      <c r="S69" s="1000"/>
      <c r="T69" s="1000"/>
      <c r="U69" s="1000"/>
      <c r="V69" s="1000">
        <v>6718</v>
      </c>
      <c r="W69" s="1000"/>
      <c r="X69" s="1000"/>
      <c r="Y69" s="1000"/>
      <c r="Z69" s="1000"/>
      <c r="AA69" s="1000">
        <v>135</v>
      </c>
      <c r="AB69" s="1000"/>
      <c r="AC69" s="1000"/>
      <c r="AD69" s="1000"/>
      <c r="AE69" s="1000"/>
      <c r="AF69" s="1000">
        <v>137</v>
      </c>
      <c r="AG69" s="1000"/>
      <c r="AH69" s="1000"/>
      <c r="AI69" s="1000"/>
      <c r="AJ69" s="1000"/>
      <c r="AK69" s="1000">
        <v>40</v>
      </c>
      <c r="AL69" s="1000"/>
      <c r="AM69" s="1000"/>
      <c r="AN69" s="1000"/>
      <c r="AO69" s="1000"/>
      <c r="AP69" s="1000" t="s">
        <v>541</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11084</v>
      </c>
      <c r="R70" s="1000"/>
      <c r="S70" s="1000"/>
      <c r="T70" s="1000"/>
      <c r="U70" s="1000"/>
      <c r="V70" s="1000">
        <v>10939</v>
      </c>
      <c r="W70" s="1000"/>
      <c r="X70" s="1000"/>
      <c r="Y70" s="1000"/>
      <c r="Z70" s="1000"/>
      <c r="AA70" s="1000">
        <v>144</v>
      </c>
      <c r="AB70" s="1000"/>
      <c r="AC70" s="1000"/>
      <c r="AD70" s="1000"/>
      <c r="AE70" s="1000"/>
      <c r="AF70" s="1000">
        <v>144</v>
      </c>
      <c r="AG70" s="1000"/>
      <c r="AH70" s="1000"/>
      <c r="AI70" s="1000"/>
      <c r="AJ70" s="1000"/>
      <c r="AK70" s="1000">
        <v>86</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159856</v>
      </c>
      <c r="R71" s="1000"/>
      <c r="S71" s="1000"/>
      <c r="T71" s="1000"/>
      <c r="U71" s="1000"/>
      <c r="V71" s="1000">
        <v>154260</v>
      </c>
      <c r="W71" s="1000"/>
      <c r="X71" s="1000"/>
      <c r="Y71" s="1000"/>
      <c r="Z71" s="1000"/>
      <c r="AA71" s="1000">
        <v>5595</v>
      </c>
      <c r="AB71" s="1000"/>
      <c r="AC71" s="1000"/>
      <c r="AD71" s="1000"/>
      <c r="AE71" s="1000"/>
      <c r="AF71" s="1000">
        <v>5595</v>
      </c>
      <c r="AG71" s="1000"/>
      <c r="AH71" s="1000"/>
      <c r="AI71" s="1000"/>
      <c r="AJ71" s="1000"/>
      <c r="AK71" s="1000">
        <v>375</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2415990</v>
      </c>
      <c r="AB110" s="916"/>
      <c r="AC110" s="916"/>
      <c r="AD110" s="916"/>
      <c r="AE110" s="917"/>
      <c r="AF110" s="918">
        <v>2588925</v>
      </c>
      <c r="AG110" s="916"/>
      <c r="AH110" s="916"/>
      <c r="AI110" s="916"/>
      <c r="AJ110" s="917"/>
      <c r="AK110" s="918">
        <v>2798997</v>
      </c>
      <c r="AL110" s="916"/>
      <c r="AM110" s="916"/>
      <c r="AN110" s="916"/>
      <c r="AO110" s="917"/>
      <c r="AP110" s="919">
        <v>28.8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19325903</v>
      </c>
      <c r="BR110" s="863"/>
      <c r="BS110" s="863"/>
      <c r="BT110" s="863"/>
      <c r="BU110" s="863"/>
      <c r="BV110" s="863">
        <v>18584048</v>
      </c>
      <c r="BW110" s="863"/>
      <c r="BX110" s="863"/>
      <c r="BY110" s="863"/>
      <c r="BZ110" s="863"/>
      <c r="CA110" s="863">
        <v>17843343</v>
      </c>
      <c r="CB110" s="863"/>
      <c r="CC110" s="863"/>
      <c r="CD110" s="863"/>
      <c r="CE110" s="863"/>
      <c r="CF110" s="887">
        <v>183.8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51926</v>
      </c>
      <c r="BR111" s="835"/>
      <c r="BS111" s="835"/>
      <c r="BT111" s="835"/>
      <c r="BU111" s="835"/>
      <c r="BV111" s="835">
        <v>44831</v>
      </c>
      <c r="BW111" s="835"/>
      <c r="BX111" s="835"/>
      <c r="BY111" s="835"/>
      <c r="BZ111" s="835"/>
      <c r="CA111" s="835">
        <v>28408</v>
      </c>
      <c r="CB111" s="835"/>
      <c r="CC111" s="835"/>
      <c r="CD111" s="835"/>
      <c r="CE111" s="835"/>
      <c r="CF111" s="896">
        <v>0.3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11041377</v>
      </c>
      <c r="BR112" s="835"/>
      <c r="BS112" s="835"/>
      <c r="BT112" s="835"/>
      <c r="BU112" s="835"/>
      <c r="BV112" s="835">
        <v>10614156</v>
      </c>
      <c r="BW112" s="835"/>
      <c r="BX112" s="835"/>
      <c r="BY112" s="835"/>
      <c r="BZ112" s="835"/>
      <c r="CA112" s="835">
        <v>11436632</v>
      </c>
      <c r="CB112" s="835"/>
      <c r="CC112" s="835"/>
      <c r="CD112" s="835"/>
      <c r="CE112" s="835"/>
      <c r="CF112" s="896">
        <v>117.8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714862</v>
      </c>
      <c r="AB113" s="944"/>
      <c r="AC113" s="944"/>
      <c r="AD113" s="944"/>
      <c r="AE113" s="945"/>
      <c r="AF113" s="946">
        <v>723523</v>
      </c>
      <c r="AG113" s="944"/>
      <c r="AH113" s="944"/>
      <c r="AI113" s="944"/>
      <c r="AJ113" s="945"/>
      <c r="AK113" s="946">
        <v>893193</v>
      </c>
      <c r="AL113" s="944"/>
      <c r="AM113" s="944"/>
      <c r="AN113" s="944"/>
      <c r="AO113" s="945"/>
      <c r="AP113" s="947">
        <v>9.1999999999999993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163081</v>
      </c>
      <c r="BR113" s="835"/>
      <c r="BS113" s="835"/>
      <c r="BT113" s="835"/>
      <c r="BU113" s="835"/>
      <c r="BV113" s="835">
        <v>584599</v>
      </c>
      <c r="BW113" s="835"/>
      <c r="BX113" s="835"/>
      <c r="BY113" s="835"/>
      <c r="BZ113" s="835"/>
      <c r="CA113" s="835">
        <v>679760</v>
      </c>
      <c r="CB113" s="835"/>
      <c r="CC113" s="835"/>
      <c r="CD113" s="835"/>
      <c r="CE113" s="835"/>
      <c r="CF113" s="896">
        <v>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3831</v>
      </c>
      <c r="AB114" s="798"/>
      <c r="AC114" s="798"/>
      <c r="AD114" s="798"/>
      <c r="AE114" s="799"/>
      <c r="AF114" s="800">
        <v>10695</v>
      </c>
      <c r="AG114" s="798"/>
      <c r="AH114" s="798"/>
      <c r="AI114" s="798"/>
      <c r="AJ114" s="799"/>
      <c r="AK114" s="800">
        <v>18874</v>
      </c>
      <c r="AL114" s="798"/>
      <c r="AM114" s="798"/>
      <c r="AN114" s="798"/>
      <c r="AO114" s="799"/>
      <c r="AP114" s="845">
        <v>0.2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2705703</v>
      </c>
      <c r="BR114" s="835"/>
      <c r="BS114" s="835"/>
      <c r="BT114" s="835"/>
      <c r="BU114" s="835"/>
      <c r="BV114" s="835">
        <v>2448435</v>
      </c>
      <c r="BW114" s="835"/>
      <c r="BX114" s="835"/>
      <c r="BY114" s="835"/>
      <c r="BZ114" s="835"/>
      <c r="CA114" s="835">
        <v>2529356</v>
      </c>
      <c r="CB114" s="835"/>
      <c r="CC114" s="835"/>
      <c r="CD114" s="835"/>
      <c r="CE114" s="835"/>
      <c r="CF114" s="896">
        <v>26.1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40442</v>
      </c>
      <c r="AB115" s="944"/>
      <c r="AC115" s="944"/>
      <c r="AD115" s="944"/>
      <c r="AE115" s="945"/>
      <c r="AF115" s="946">
        <v>34049</v>
      </c>
      <c r="AG115" s="944"/>
      <c r="AH115" s="944"/>
      <c r="AI115" s="944"/>
      <c r="AJ115" s="945"/>
      <c r="AK115" s="946">
        <v>30297</v>
      </c>
      <c r="AL115" s="944"/>
      <c r="AM115" s="944"/>
      <c r="AN115" s="944"/>
      <c r="AO115" s="945"/>
      <c r="AP115" s="947">
        <v>0.3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3175125</v>
      </c>
      <c r="AB117" s="930"/>
      <c r="AC117" s="930"/>
      <c r="AD117" s="930"/>
      <c r="AE117" s="931"/>
      <c r="AF117" s="932">
        <v>3357192</v>
      </c>
      <c r="AG117" s="930"/>
      <c r="AH117" s="930"/>
      <c r="AI117" s="930"/>
      <c r="AJ117" s="931"/>
      <c r="AK117" s="932">
        <v>3741361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33287990</v>
      </c>
      <c r="BR119" s="866"/>
      <c r="BS119" s="866"/>
      <c r="BT119" s="866"/>
      <c r="BU119" s="866"/>
      <c r="BV119" s="866">
        <v>32276069</v>
      </c>
      <c r="BW119" s="866"/>
      <c r="BX119" s="866"/>
      <c r="BY119" s="866"/>
      <c r="BZ119" s="866"/>
      <c r="CA119" s="866">
        <v>32517499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51926</v>
      </c>
      <c r="DH119" s="781"/>
      <c r="DI119" s="781"/>
      <c r="DJ119" s="781"/>
      <c r="DK119" s="782"/>
      <c r="DL119" s="783">
        <v>44831</v>
      </c>
      <c r="DM119" s="781"/>
      <c r="DN119" s="781"/>
      <c r="DO119" s="781"/>
      <c r="DP119" s="782"/>
      <c r="DQ119" s="783">
        <v>28408</v>
      </c>
      <c r="DR119" s="781"/>
      <c r="DS119" s="781"/>
      <c r="DT119" s="781"/>
      <c r="DU119" s="782"/>
      <c r="DV119" s="869">
        <v>0.3</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10125564</v>
      </c>
      <c r="BR120" s="863"/>
      <c r="BS120" s="863"/>
      <c r="BT120" s="863"/>
      <c r="BU120" s="863"/>
      <c r="BV120" s="863">
        <v>10381497</v>
      </c>
      <c r="BW120" s="863"/>
      <c r="BX120" s="863"/>
      <c r="BY120" s="863"/>
      <c r="BZ120" s="863"/>
      <c r="CA120" s="863">
        <v>10185945</v>
      </c>
      <c r="CB120" s="863"/>
      <c r="CC120" s="863"/>
      <c r="CD120" s="863"/>
      <c r="CE120" s="863"/>
      <c r="CF120" s="887">
        <v>104.9</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5688197</v>
      </c>
      <c r="DH120" s="863"/>
      <c r="DI120" s="863"/>
      <c r="DJ120" s="863"/>
      <c r="DK120" s="863"/>
      <c r="DL120" s="863">
        <v>5415339</v>
      </c>
      <c r="DM120" s="863"/>
      <c r="DN120" s="863"/>
      <c r="DO120" s="863"/>
      <c r="DP120" s="863"/>
      <c r="DQ120" s="863">
        <v>5143143</v>
      </c>
      <c r="DR120" s="863"/>
      <c r="DS120" s="863"/>
      <c r="DT120" s="863"/>
      <c r="DU120" s="863"/>
      <c r="DV120" s="864">
        <v>53</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108129</v>
      </c>
      <c r="BR121" s="835"/>
      <c r="BS121" s="835"/>
      <c r="BT121" s="835"/>
      <c r="BU121" s="835"/>
      <c r="BV121" s="835">
        <v>110447</v>
      </c>
      <c r="BW121" s="835"/>
      <c r="BX121" s="835"/>
      <c r="BY121" s="835"/>
      <c r="BZ121" s="835"/>
      <c r="CA121" s="835">
        <v>69836</v>
      </c>
      <c r="CB121" s="835"/>
      <c r="CC121" s="835"/>
      <c r="CD121" s="835"/>
      <c r="CE121" s="835"/>
      <c r="CF121" s="896">
        <v>0.7</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3322990</v>
      </c>
      <c r="DH121" s="835"/>
      <c r="DI121" s="835"/>
      <c r="DJ121" s="835"/>
      <c r="DK121" s="835"/>
      <c r="DL121" s="835">
        <v>3097369</v>
      </c>
      <c r="DM121" s="835"/>
      <c r="DN121" s="835"/>
      <c r="DO121" s="835"/>
      <c r="DP121" s="835"/>
      <c r="DQ121" s="835">
        <v>3859896</v>
      </c>
      <c r="DR121" s="835"/>
      <c r="DS121" s="835"/>
      <c r="DT121" s="835"/>
      <c r="DU121" s="835"/>
      <c r="DV121" s="812">
        <v>39.799999999999997</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22332980</v>
      </c>
      <c r="BR122" s="866"/>
      <c r="BS122" s="866"/>
      <c r="BT122" s="866"/>
      <c r="BU122" s="866"/>
      <c r="BV122" s="866">
        <v>22088758</v>
      </c>
      <c r="BW122" s="866"/>
      <c r="BX122" s="866"/>
      <c r="BY122" s="866"/>
      <c r="BZ122" s="866"/>
      <c r="CA122" s="866">
        <v>21638564</v>
      </c>
      <c r="CB122" s="866"/>
      <c r="CC122" s="866"/>
      <c r="CD122" s="866"/>
      <c r="CE122" s="866"/>
      <c r="CF122" s="867">
        <v>222.9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1875134</v>
      </c>
      <c r="DH122" s="835"/>
      <c r="DI122" s="835"/>
      <c r="DJ122" s="835"/>
      <c r="DK122" s="835"/>
      <c r="DL122" s="835">
        <v>1901182</v>
      </c>
      <c r="DM122" s="835"/>
      <c r="DN122" s="835"/>
      <c r="DO122" s="835"/>
      <c r="DP122" s="835"/>
      <c r="DQ122" s="835">
        <v>2098326</v>
      </c>
      <c r="DR122" s="835"/>
      <c r="DS122" s="835"/>
      <c r="DT122" s="835"/>
      <c r="DU122" s="835"/>
      <c r="DV122" s="812">
        <v>21.6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32566673</v>
      </c>
      <c r="BR123" s="854"/>
      <c r="BS123" s="854"/>
      <c r="BT123" s="854"/>
      <c r="BU123" s="854"/>
      <c r="BV123" s="854">
        <v>32580702</v>
      </c>
      <c r="BW123" s="854"/>
      <c r="BX123" s="854"/>
      <c r="BY123" s="854"/>
      <c r="BZ123" s="854"/>
      <c r="CA123" s="854">
        <v>31894345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81521</v>
      </c>
      <c r="DH123" s="798"/>
      <c r="DI123" s="798"/>
      <c r="DJ123" s="798"/>
      <c r="DK123" s="799"/>
      <c r="DL123" s="800">
        <v>129910</v>
      </c>
      <c r="DM123" s="798"/>
      <c r="DN123" s="798"/>
      <c r="DO123" s="798"/>
      <c r="DP123" s="799"/>
      <c r="DQ123" s="800">
        <v>268428</v>
      </c>
      <c r="DR123" s="798"/>
      <c r="DS123" s="798"/>
      <c r="DT123" s="798"/>
      <c r="DU123" s="799"/>
      <c r="DV123" s="845">
        <v>2.8</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7.2</v>
      </c>
      <c r="BR124" s="852"/>
      <c r="BS124" s="852"/>
      <c r="BT124" s="852"/>
      <c r="BU124" s="852"/>
      <c r="BV124" s="852" t="s">
        <v>112</v>
      </c>
      <c r="BW124" s="852"/>
      <c r="BX124" s="852"/>
      <c r="BY124" s="852"/>
      <c r="BZ124" s="852"/>
      <c r="CA124" s="852">
        <v>6.4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73535</v>
      </c>
      <c r="DH124" s="781"/>
      <c r="DI124" s="781"/>
      <c r="DJ124" s="781"/>
      <c r="DK124" s="782"/>
      <c r="DL124" s="783">
        <v>70356</v>
      </c>
      <c r="DM124" s="781"/>
      <c r="DN124" s="781"/>
      <c r="DO124" s="781"/>
      <c r="DP124" s="782"/>
      <c r="DQ124" s="783">
        <v>66839</v>
      </c>
      <c r="DR124" s="781"/>
      <c r="DS124" s="781"/>
      <c r="DT124" s="781"/>
      <c r="DU124" s="782"/>
      <c r="DV124" s="869">
        <v>0.7</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25382</v>
      </c>
      <c r="AB126" s="798"/>
      <c r="AC126" s="798"/>
      <c r="AD126" s="798"/>
      <c r="AE126" s="799"/>
      <c r="AF126" s="800">
        <v>19735</v>
      </c>
      <c r="AG126" s="798"/>
      <c r="AH126" s="798"/>
      <c r="AI126" s="798"/>
      <c r="AJ126" s="799"/>
      <c r="AK126" s="800">
        <v>16325</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15060</v>
      </c>
      <c r="AB127" s="798"/>
      <c r="AC127" s="798"/>
      <c r="AD127" s="798"/>
      <c r="AE127" s="799"/>
      <c r="AF127" s="800">
        <v>14314</v>
      </c>
      <c r="AG127" s="798"/>
      <c r="AH127" s="798"/>
      <c r="AI127" s="798"/>
      <c r="AJ127" s="799"/>
      <c r="AK127" s="800">
        <v>13972</v>
      </c>
      <c r="AL127" s="798"/>
      <c r="AM127" s="798"/>
      <c r="AN127" s="798"/>
      <c r="AO127" s="799"/>
      <c r="AP127" s="845">
        <v>0.1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28463</v>
      </c>
      <c r="AB128" s="819"/>
      <c r="AC128" s="819"/>
      <c r="AD128" s="819"/>
      <c r="AE128" s="820"/>
      <c r="AF128" s="821">
        <v>27477</v>
      </c>
      <c r="AG128" s="819"/>
      <c r="AH128" s="819"/>
      <c r="AI128" s="819"/>
      <c r="AJ128" s="820"/>
      <c r="AK128" s="821" t="s">
        <v>112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13.04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12132964</v>
      </c>
      <c r="AB129" s="798"/>
      <c r="AC129" s="798"/>
      <c r="AD129" s="798"/>
      <c r="AE129" s="799"/>
      <c r="AF129" s="800">
        <v>12184441</v>
      </c>
      <c r="AG129" s="798"/>
      <c r="AH129" s="798"/>
      <c r="AI129" s="798"/>
      <c r="AJ129" s="799"/>
      <c r="AK129" s="800">
        <v>12172933</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18.04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2242887</v>
      </c>
      <c r="AB130" s="798"/>
      <c r="AC130" s="798"/>
      <c r="AD130" s="798"/>
      <c r="AE130" s="799"/>
      <c r="AF130" s="800">
        <v>2296179</v>
      </c>
      <c r="AG130" s="798"/>
      <c r="AH130" s="798"/>
      <c r="AI130" s="798"/>
      <c r="AJ130" s="799"/>
      <c r="AK130" s="800">
        <v>2466065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9890077</v>
      </c>
      <c r="AB131" s="781"/>
      <c r="AC131" s="781"/>
      <c r="AD131" s="781"/>
      <c r="AE131" s="782"/>
      <c r="AF131" s="783">
        <v>9888262</v>
      </c>
      <c r="AG131" s="781"/>
      <c r="AH131" s="781"/>
      <c r="AI131" s="781"/>
      <c r="AJ131" s="782"/>
      <c r="AK131" s="783">
        <v>9706868</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6.4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9.1381998339999999</v>
      </c>
      <c r="AB132" s="761"/>
      <c r="AC132" s="761"/>
      <c r="AD132" s="761"/>
      <c r="AE132" s="762"/>
      <c r="AF132" s="763">
        <v>10.45215024</v>
      </c>
      <c r="AG132" s="761"/>
      <c r="AH132" s="761"/>
      <c r="AI132" s="761"/>
      <c r="AJ132" s="762"/>
      <c r="AK132" s="763">
        <v>13.13807914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10.3</v>
      </c>
      <c r="AB133" s="740"/>
      <c r="AC133" s="740"/>
      <c r="AD133" s="740"/>
      <c r="AE133" s="741"/>
      <c r="AF133" s="739">
        <v>9.9</v>
      </c>
      <c r="AG133" s="740"/>
      <c r="AH133" s="740"/>
      <c r="AI133" s="740"/>
      <c r="AJ133" s="741"/>
      <c r="AK133" s="739">
        <v>10.9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2596876</v>
      </c>
      <c r="L9" s="266">
        <v>97338</v>
      </c>
      <c r="M9" s="267">
        <v>83477</v>
      </c>
      <c r="N9" s="268">
        <v>16.600000000000001</v>
      </c>
    </row>
    <row r="10" spans="1:16">
      <c r="A10" s="250"/>
      <c r="B10" s="246"/>
      <c r="C10" s="246"/>
      <c r="D10" s="246"/>
      <c r="E10" s="246"/>
      <c r="F10" s="246"/>
      <c r="G10" s="1166" t="s">
        <v>478</v>
      </c>
      <c r="H10" s="1167"/>
      <c r="I10" s="1167"/>
      <c r="J10" s="1168"/>
      <c r="K10" s="269">
        <v>137425</v>
      </c>
      <c r="L10" s="270">
        <v>5151</v>
      </c>
      <c r="M10" s="271">
        <v>6313</v>
      </c>
      <c r="N10" s="272">
        <v>-18.399999999999999</v>
      </c>
    </row>
    <row r="11" spans="1:16" ht="13.5" customHeight="1">
      <c r="A11" s="250"/>
      <c r="B11" s="246"/>
      <c r="C11" s="246"/>
      <c r="D11" s="246"/>
      <c r="E11" s="246"/>
      <c r="F11" s="246"/>
      <c r="G11" s="1166" t="s">
        <v>479</v>
      </c>
      <c r="H11" s="1167"/>
      <c r="I11" s="1167"/>
      <c r="J11" s="1168"/>
      <c r="K11" s="269">
        <v>496211</v>
      </c>
      <c r="L11" s="270">
        <v>18599</v>
      </c>
      <c r="M11" s="271">
        <v>8598</v>
      </c>
      <c r="N11" s="272">
        <v>116.3</v>
      </c>
    </row>
    <row r="12" spans="1:16" ht="13.5" customHeight="1">
      <c r="A12" s="250"/>
      <c r="B12" s="246"/>
      <c r="C12" s="246"/>
      <c r="D12" s="246"/>
      <c r="E12" s="246"/>
      <c r="F12" s="246"/>
      <c r="G12" s="1166" t="s">
        <v>480</v>
      </c>
      <c r="H12" s="1167"/>
      <c r="I12" s="1167"/>
      <c r="J12" s="1168"/>
      <c r="K12" s="269">
        <v>221629</v>
      </c>
      <c r="L12" s="270">
        <v>8307</v>
      </c>
      <c r="M12" s="271">
        <v>1600</v>
      </c>
      <c r="N12" s="272">
        <v>419.2</v>
      </c>
    </row>
    <row r="13" spans="1:16" ht="13.5" customHeight="1">
      <c r="A13" s="250"/>
      <c r="B13" s="246"/>
      <c r="C13" s="246"/>
      <c r="D13" s="246"/>
      <c r="E13" s="246"/>
      <c r="F13" s="246"/>
      <c r="G13" s="1166" t="s">
        <v>481</v>
      </c>
      <c r="H13" s="1167"/>
      <c r="I13" s="1167"/>
      <c r="J13" s="1168"/>
      <c r="K13" s="269" t="s">
        <v>482</v>
      </c>
      <c r="L13" s="270" t="s">
        <v>482</v>
      </c>
      <c r="M13" s="271" t="s">
        <v>482</v>
      </c>
      <c r="N13" s="272" t="s">
        <v>482</v>
      </c>
    </row>
    <row r="14" spans="1:16" ht="13.5" customHeight="1">
      <c r="A14" s="250"/>
      <c r="B14" s="246"/>
      <c r="C14" s="246"/>
      <c r="D14" s="246"/>
      <c r="E14" s="246"/>
      <c r="F14" s="246"/>
      <c r="G14" s="1166" t="s">
        <v>483</v>
      </c>
      <c r="H14" s="1167"/>
      <c r="I14" s="1167"/>
      <c r="J14" s="1168"/>
      <c r="K14" s="269">
        <v>152403</v>
      </c>
      <c r="L14" s="270">
        <v>5712</v>
      </c>
      <c r="M14" s="271">
        <v>3683</v>
      </c>
      <c r="N14" s="272">
        <v>55.1</v>
      </c>
    </row>
    <row r="15" spans="1:16" ht="13.5" customHeight="1">
      <c r="A15" s="250"/>
      <c r="B15" s="246"/>
      <c r="C15" s="246"/>
      <c r="D15" s="246"/>
      <c r="E15" s="246"/>
      <c r="F15" s="246"/>
      <c r="G15" s="1166" t="s">
        <v>484</v>
      </c>
      <c r="H15" s="1167"/>
      <c r="I15" s="1167"/>
      <c r="J15" s="1168"/>
      <c r="K15" s="269">
        <v>74695</v>
      </c>
      <c r="L15" s="270">
        <v>2800</v>
      </c>
      <c r="M15" s="271">
        <v>1742</v>
      </c>
      <c r="N15" s="272">
        <v>60.7</v>
      </c>
    </row>
    <row r="16" spans="1:16">
      <c r="A16" s="250"/>
      <c r="B16" s="246"/>
      <c r="C16" s="246"/>
      <c r="D16" s="246"/>
      <c r="E16" s="246"/>
      <c r="F16" s="246"/>
      <c r="G16" s="1169" t="s">
        <v>485</v>
      </c>
      <c r="H16" s="1170"/>
      <c r="I16" s="1170"/>
      <c r="J16" s="1171"/>
      <c r="K16" s="270">
        <v>-240739</v>
      </c>
      <c r="L16" s="270">
        <v>-9024</v>
      </c>
      <c r="M16" s="271">
        <v>-8939</v>
      </c>
      <c r="N16" s="272">
        <v>1</v>
      </c>
    </row>
    <row r="17" spans="1:16">
      <c r="A17" s="250"/>
      <c r="B17" s="246"/>
      <c r="C17" s="246"/>
      <c r="D17" s="246"/>
      <c r="E17" s="246"/>
      <c r="F17" s="246"/>
      <c r="G17" s="1169" t="s">
        <v>172</v>
      </c>
      <c r="H17" s="1170"/>
      <c r="I17" s="1170"/>
      <c r="J17" s="1171"/>
      <c r="K17" s="270">
        <v>3438500</v>
      </c>
      <c r="L17" s="270">
        <v>128884</v>
      </c>
      <c r="M17" s="271">
        <v>96475</v>
      </c>
      <c r="N17" s="272">
        <v>33.6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10.68</v>
      </c>
      <c r="L21" s="283">
        <v>9.61</v>
      </c>
      <c r="M21" s="284">
        <v>1.07</v>
      </c>
      <c r="N21" s="251"/>
      <c r="O21" s="285"/>
      <c r="P21" s="281"/>
    </row>
    <row r="22" spans="1:16" s="286" customFormat="1">
      <c r="A22" s="281"/>
      <c r="B22" s="251"/>
      <c r="C22" s="251"/>
      <c r="D22" s="251"/>
      <c r="E22" s="251"/>
      <c r="F22" s="251"/>
      <c r="G22" s="1163" t="s">
        <v>491</v>
      </c>
      <c r="H22" s="1164"/>
      <c r="I22" s="1164"/>
      <c r="J22" s="1165"/>
      <c r="K22" s="287">
        <v>96.2</v>
      </c>
      <c r="L22" s="288">
        <v>97.6</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2798997</v>
      </c>
      <c r="L32" s="296">
        <v>104914</v>
      </c>
      <c r="M32" s="297">
        <v>62872</v>
      </c>
      <c r="N32" s="298">
        <v>66.900000000000006</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20</v>
      </c>
      <c r="N34" s="298" t="s">
        <v>482</v>
      </c>
    </row>
    <row r="35" spans="1:16" ht="27" customHeight="1">
      <c r="A35" s="250"/>
      <c r="B35" s="246"/>
      <c r="C35" s="246"/>
      <c r="D35" s="246"/>
      <c r="E35" s="246"/>
      <c r="F35" s="246"/>
      <c r="G35" s="1154" t="s">
        <v>498</v>
      </c>
      <c r="H35" s="1155"/>
      <c r="I35" s="1155"/>
      <c r="J35" s="1156"/>
      <c r="K35" s="296">
        <v>893193</v>
      </c>
      <c r="L35" s="296">
        <v>33479</v>
      </c>
      <c r="M35" s="297">
        <v>17600</v>
      </c>
      <c r="N35" s="298">
        <v>90.2</v>
      </c>
    </row>
    <row r="36" spans="1:16" ht="27" customHeight="1">
      <c r="A36" s="250"/>
      <c r="B36" s="246"/>
      <c r="C36" s="246"/>
      <c r="D36" s="246"/>
      <c r="E36" s="246"/>
      <c r="F36" s="246"/>
      <c r="G36" s="1154" t="s">
        <v>499</v>
      </c>
      <c r="H36" s="1155"/>
      <c r="I36" s="1155"/>
      <c r="J36" s="1156"/>
      <c r="K36" s="296">
        <v>18874</v>
      </c>
      <c r="L36" s="296">
        <v>707</v>
      </c>
      <c r="M36" s="297">
        <v>3568</v>
      </c>
      <c r="N36" s="298">
        <v>-80.2</v>
      </c>
    </row>
    <row r="37" spans="1:16" ht="13.5" customHeight="1">
      <c r="A37" s="250"/>
      <c r="B37" s="246"/>
      <c r="C37" s="246"/>
      <c r="D37" s="246"/>
      <c r="E37" s="246"/>
      <c r="F37" s="246"/>
      <c r="G37" s="1154" t="s">
        <v>500</v>
      </c>
      <c r="H37" s="1155"/>
      <c r="I37" s="1155"/>
      <c r="J37" s="1156"/>
      <c r="K37" s="296">
        <v>30297</v>
      </c>
      <c r="L37" s="296">
        <v>1136</v>
      </c>
      <c r="M37" s="297">
        <v>1129</v>
      </c>
      <c r="N37" s="298">
        <v>0.6</v>
      </c>
    </row>
    <row r="38" spans="1:16" ht="27" customHeight="1">
      <c r="A38" s="250"/>
      <c r="B38" s="246"/>
      <c r="C38" s="246"/>
      <c r="D38" s="246"/>
      <c r="E38" s="246"/>
      <c r="F38" s="246"/>
      <c r="G38" s="1157" t="s">
        <v>501</v>
      </c>
      <c r="H38" s="1158"/>
      <c r="I38" s="1158"/>
      <c r="J38" s="1159"/>
      <c r="K38" s="299" t="s">
        <v>482</v>
      </c>
      <c r="L38" s="299" t="s">
        <v>482</v>
      </c>
      <c r="M38" s="300">
        <v>2</v>
      </c>
      <c r="N38" s="301" t="s">
        <v>482</v>
      </c>
      <c r="O38" s="295"/>
    </row>
    <row r="39" spans="1:16">
      <c r="A39" s="250"/>
      <c r="B39" s="246"/>
      <c r="C39" s="246"/>
      <c r="D39" s="246"/>
      <c r="E39" s="246"/>
      <c r="F39" s="246"/>
      <c r="G39" s="1157" t="s">
        <v>502</v>
      </c>
      <c r="H39" s="1158"/>
      <c r="I39" s="1158"/>
      <c r="J39" s="1159"/>
      <c r="K39" s="302" t="s">
        <v>482</v>
      </c>
      <c r="L39" s="302" t="s">
        <v>482</v>
      </c>
      <c r="M39" s="303">
        <v>-3135</v>
      </c>
      <c r="N39" s="304" t="s">
        <v>482</v>
      </c>
      <c r="O39" s="295"/>
    </row>
    <row r="40" spans="1:16" ht="27" customHeight="1">
      <c r="A40" s="250"/>
      <c r="B40" s="246"/>
      <c r="C40" s="246"/>
      <c r="D40" s="246"/>
      <c r="E40" s="246"/>
      <c r="F40" s="246"/>
      <c r="G40" s="1154" t="s">
        <v>503</v>
      </c>
      <c r="H40" s="1155"/>
      <c r="I40" s="1155"/>
      <c r="J40" s="1156"/>
      <c r="K40" s="302">
        <v>-2466065</v>
      </c>
      <c r="L40" s="302">
        <v>-92435</v>
      </c>
      <c r="M40" s="303">
        <v>-59327</v>
      </c>
      <c r="N40" s="304">
        <v>55.8</v>
      </c>
      <c r="O40" s="295"/>
    </row>
    <row r="41" spans="1:16">
      <c r="A41" s="250"/>
      <c r="B41" s="246"/>
      <c r="C41" s="246"/>
      <c r="D41" s="246"/>
      <c r="E41" s="246"/>
      <c r="F41" s="246"/>
      <c r="G41" s="1160" t="s">
        <v>283</v>
      </c>
      <c r="H41" s="1161"/>
      <c r="I41" s="1161"/>
      <c r="J41" s="1162"/>
      <c r="K41" s="296">
        <v>1275296</v>
      </c>
      <c r="L41" s="302">
        <v>47801</v>
      </c>
      <c r="M41" s="303">
        <v>22729</v>
      </c>
      <c r="N41" s="304">
        <v>110.3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2620829</v>
      </c>
      <c r="J51" s="322">
        <v>92583</v>
      </c>
      <c r="K51" s="323">
        <v>-10.6</v>
      </c>
      <c r="L51" s="324">
        <v>70489</v>
      </c>
      <c r="M51" s="325">
        <v>5.0999999999999996</v>
      </c>
      <c r="N51" s="326">
        <v>-15.7</v>
      </c>
    </row>
    <row r="52" spans="1:14">
      <c r="A52" s="250"/>
      <c r="B52" s="246"/>
      <c r="C52" s="246"/>
      <c r="D52" s="246"/>
      <c r="E52" s="246"/>
      <c r="F52" s="246"/>
      <c r="G52" s="327"/>
      <c r="H52" s="328" t="s">
        <v>514</v>
      </c>
      <c r="I52" s="329">
        <v>901101</v>
      </c>
      <c r="J52" s="330">
        <v>31832</v>
      </c>
      <c r="K52" s="331">
        <v>-45.5</v>
      </c>
      <c r="L52" s="332">
        <v>37817</v>
      </c>
      <c r="M52" s="333">
        <v>1.8</v>
      </c>
      <c r="N52" s="334">
        <v>-47.3</v>
      </c>
    </row>
    <row r="53" spans="1:14">
      <c r="A53" s="250"/>
      <c r="B53" s="246"/>
      <c r="C53" s="246"/>
      <c r="D53" s="246"/>
      <c r="E53" s="246"/>
      <c r="F53" s="246"/>
      <c r="G53" s="312" t="s">
        <v>515</v>
      </c>
      <c r="H53" s="313"/>
      <c r="I53" s="321">
        <v>2919236</v>
      </c>
      <c r="J53" s="322">
        <v>104113</v>
      </c>
      <c r="K53" s="323">
        <v>12.5</v>
      </c>
      <c r="L53" s="324">
        <v>84389</v>
      </c>
      <c r="M53" s="325">
        <v>19.7</v>
      </c>
      <c r="N53" s="326">
        <v>-7.2</v>
      </c>
    </row>
    <row r="54" spans="1:14">
      <c r="A54" s="250"/>
      <c r="B54" s="246"/>
      <c r="C54" s="246"/>
      <c r="D54" s="246"/>
      <c r="E54" s="246"/>
      <c r="F54" s="246"/>
      <c r="G54" s="327"/>
      <c r="H54" s="328" t="s">
        <v>514</v>
      </c>
      <c r="I54" s="329">
        <v>1924377</v>
      </c>
      <c r="J54" s="330">
        <v>68632</v>
      </c>
      <c r="K54" s="331">
        <v>115.6</v>
      </c>
      <c r="L54" s="332">
        <v>44339</v>
      </c>
      <c r="M54" s="333">
        <v>17.2</v>
      </c>
      <c r="N54" s="334">
        <v>98.4</v>
      </c>
    </row>
    <row r="55" spans="1:14">
      <c r="A55" s="250"/>
      <c r="B55" s="246"/>
      <c r="C55" s="246"/>
      <c r="D55" s="246"/>
      <c r="E55" s="246"/>
      <c r="F55" s="246"/>
      <c r="G55" s="312" t="s">
        <v>516</v>
      </c>
      <c r="H55" s="313"/>
      <c r="I55" s="321">
        <v>4415641</v>
      </c>
      <c r="J55" s="322">
        <v>159715</v>
      </c>
      <c r="K55" s="323">
        <v>53.4</v>
      </c>
      <c r="L55" s="324">
        <v>83623</v>
      </c>
      <c r="M55" s="325">
        <v>-0.9</v>
      </c>
      <c r="N55" s="326">
        <v>54.3</v>
      </c>
    </row>
    <row r="56" spans="1:14">
      <c r="A56" s="250"/>
      <c r="B56" s="246"/>
      <c r="C56" s="246"/>
      <c r="D56" s="246"/>
      <c r="E56" s="246"/>
      <c r="F56" s="246"/>
      <c r="G56" s="327"/>
      <c r="H56" s="328" t="s">
        <v>514</v>
      </c>
      <c r="I56" s="329">
        <v>3607264</v>
      </c>
      <c r="J56" s="330">
        <v>130476</v>
      </c>
      <c r="K56" s="331">
        <v>90.1</v>
      </c>
      <c r="L56" s="332">
        <v>48787</v>
      </c>
      <c r="M56" s="333">
        <v>10</v>
      </c>
      <c r="N56" s="334">
        <v>80.099999999999994</v>
      </c>
    </row>
    <row r="57" spans="1:14">
      <c r="A57" s="250"/>
      <c r="B57" s="246"/>
      <c r="C57" s="246"/>
      <c r="D57" s="246"/>
      <c r="E57" s="246"/>
      <c r="F57" s="246"/>
      <c r="G57" s="312" t="s">
        <v>517</v>
      </c>
      <c r="H57" s="313"/>
      <c r="I57" s="321">
        <v>3111252</v>
      </c>
      <c r="J57" s="322">
        <v>114468</v>
      </c>
      <c r="K57" s="323">
        <v>-28.3</v>
      </c>
      <c r="L57" s="324">
        <v>87974</v>
      </c>
      <c r="M57" s="325">
        <v>5.2</v>
      </c>
      <c r="N57" s="326">
        <v>-33.5</v>
      </c>
    </row>
    <row r="58" spans="1:14">
      <c r="A58" s="250"/>
      <c r="B58" s="246"/>
      <c r="C58" s="246"/>
      <c r="D58" s="246"/>
      <c r="E58" s="246"/>
      <c r="F58" s="246"/>
      <c r="G58" s="327"/>
      <c r="H58" s="328" t="s">
        <v>514</v>
      </c>
      <c r="I58" s="329">
        <v>1352097</v>
      </c>
      <c r="J58" s="330">
        <v>49746</v>
      </c>
      <c r="K58" s="331">
        <v>-61.9</v>
      </c>
      <c r="L58" s="332">
        <v>48183</v>
      </c>
      <c r="M58" s="333">
        <v>-1.2</v>
      </c>
      <c r="N58" s="334">
        <v>-60.7</v>
      </c>
    </row>
    <row r="59" spans="1:14">
      <c r="A59" s="250"/>
      <c r="B59" s="246"/>
      <c r="C59" s="246"/>
      <c r="D59" s="246"/>
      <c r="E59" s="246"/>
      <c r="F59" s="246"/>
      <c r="G59" s="312" t="s">
        <v>518</v>
      </c>
      <c r="H59" s="313"/>
      <c r="I59" s="321">
        <v>2734293</v>
      </c>
      <c r="J59" s="322">
        <v>102489</v>
      </c>
      <c r="K59" s="323">
        <v>-10.5</v>
      </c>
      <c r="L59" s="324">
        <v>78864</v>
      </c>
      <c r="M59" s="325">
        <v>-10.4</v>
      </c>
      <c r="N59" s="326">
        <v>-0.1</v>
      </c>
    </row>
    <row r="60" spans="1:14">
      <c r="A60" s="250"/>
      <c r="B60" s="246"/>
      <c r="C60" s="246"/>
      <c r="D60" s="246"/>
      <c r="E60" s="246"/>
      <c r="F60" s="246"/>
      <c r="G60" s="327"/>
      <c r="H60" s="328" t="s">
        <v>514</v>
      </c>
      <c r="I60" s="335">
        <v>1226343</v>
      </c>
      <c r="J60" s="330">
        <v>45967</v>
      </c>
      <c r="K60" s="331">
        <v>-7.6</v>
      </c>
      <c r="L60" s="332">
        <v>46136</v>
      </c>
      <c r="M60" s="333">
        <v>-4.2</v>
      </c>
      <c r="N60" s="334">
        <v>-3.4</v>
      </c>
    </row>
    <row r="61" spans="1:14">
      <c r="A61" s="250"/>
      <c r="B61" s="246"/>
      <c r="C61" s="246"/>
      <c r="D61" s="246"/>
      <c r="E61" s="246"/>
      <c r="F61" s="246"/>
      <c r="G61" s="312" t="s">
        <v>519</v>
      </c>
      <c r="H61" s="336"/>
      <c r="I61" s="337">
        <v>3160250</v>
      </c>
      <c r="J61" s="338">
        <v>114674</v>
      </c>
      <c r="K61" s="339">
        <v>3.3</v>
      </c>
      <c r="L61" s="340">
        <v>81068</v>
      </c>
      <c r="M61" s="341">
        <v>3.7</v>
      </c>
      <c r="N61" s="326">
        <v>-0.4</v>
      </c>
    </row>
    <row r="62" spans="1:14">
      <c r="A62" s="250"/>
      <c r="B62" s="246"/>
      <c r="C62" s="246"/>
      <c r="D62" s="246"/>
      <c r="E62" s="246"/>
      <c r="F62" s="246"/>
      <c r="G62" s="327"/>
      <c r="H62" s="328" t="s">
        <v>514</v>
      </c>
      <c r="I62" s="329">
        <v>1802236</v>
      </c>
      <c r="J62" s="330">
        <v>65331</v>
      </c>
      <c r="K62" s="331">
        <v>18.100000000000001</v>
      </c>
      <c r="L62" s="332">
        <v>45052</v>
      </c>
      <c r="M62" s="333">
        <v>4.7</v>
      </c>
      <c r="N62" s="334">
        <v>13.4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32.24</v>
      </c>
      <c r="G47" s="12">
        <v>35.86</v>
      </c>
      <c r="H47" s="12">
        <v>40.25</v>
      </c>
      <c r="I47" s="12">
        <v>42.93</v>
      </c>
      <c r="J47" s="13">
        <v>38.049999999999997</v>
      </c>
    </row>
    <row r="48" spans="2:10" ht="57.75" customHeight="1">
      <c r="B48" s="14"/>
      <c r="C48" s="1174" t="s">
        <v>4</v>
      </c>
      <c r="D48" s="1174"/>
      <c r="E48" s="1175"/>
      <c r="F48" s="15">
        <v>3.76</v>
      </c>
      <c r="G48" s="16">
        <v>3.28</v>
      </c>
      <c r="H48" s="16">
        <v>3.66</v>
      </c>
      <c r="I48" s="16">
        <v>5.62</v>
      </c>
      <c r="J48" s="17">
        <v>4.46</v>
      </c>
    </row>
    <row r="49" spans="2:10" ht="57.75" customHeight="1" thickBot="1">
      <c r="B49" s="18"/>
      <c r="C49" s="1176" t="s">
        <v>5</v>
      </c>
      <c r="D49" s="1176"/>
      <c r="E49" s="1177"/>
      <c r="F49" s="19">
        <v>7.05</v>
      </c>
      <c r="G49" s="20">
        <v>3.17</v>
      </c>
      <c r="H49" s="20">
        <v>4.2</v>
      </c>
      <c r="I49" s="20">
        <v>4.82</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高橋　誠</cp:lastModifiedBy>
  <cp:lastPrinted>2018-03-01T07:02:36Z</cp:lastPrinted>
  <dcterms:created xsi:type="dcterms:W3CDTF">2018-01-24T03:37:29Z</dcterms:created>
  <dcterms:modified xsi:type="dcterms:W3CDTF">2020-03-16T08:06:59Z</dcterms:modified>
</cp:coreProperties>
</file>