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250" windowHeight="122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workbook>
</file>

<file path=xl/calcChain.xml><?xml version="1.0" encoding="utf-8"?>
<calcChain xmlns="http://schemas.openxmlformats.org/spreadsheetml/2006/main">
  <c r="BG36" i="9" l="1"/>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U37" i="9"/>
  <c r="C37" i="9"/>
  <c r="CO36" i="9"/>
  <c r="AM36" i="9"/>
  <c r="C36" i="9"/>
  <c r="CO35" i="9"/>
  <c r="C35" i="9"/>
  <c r="CO34" i="9"/>
  <c r="BW34" i="9"/>
  <c r="BW35" i="9" s="1"/>
  <c r="BW36" i="9" s="1"/>
  <c r="BW37" i="9" s="1"/>
  <c r="U34" i="9"/>
  <c r="C34" i="9"/>
  <c r="U35" i="9" l="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l="1"/>
  <c r="BE34" i="9"/>
  <c r="BE35" i="9" s="1"/>
  <c r="BE36" i="9" s="1"/>
</calcChain>
</file>

<file path=xl/sharedStrings.xml><?xml version="1.0" encoding="utf-8"?>
<sst xmlns="http://schemas.openxmlformats.org/spreadsheetml/2006/main" count="1017" uniqueCount="558">
  <si>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</si>
  <si>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</si>
  <si>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</si>
  <si>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</si>
  <si>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</si>
  <si>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</si>
  <si>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</si>
  <si>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</si>
  <si>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</si>
  <si>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</si>
  <si>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</si>
  <si>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</si>
  <si>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</si>
  <si>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</si>
  <si>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</si>
  <si>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</si>
  <si>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</si>
  <si>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</si>
  <si>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</si>
  <si>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</si>
  <si>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</si>
  <si>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</si>
  <si>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</si>
  <si>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</si>
  <si>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</si>
  <si>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</si>
  <si>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</si>
  <si>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</si>
  <si>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</si>
  <si>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</si>
  <si>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</si>
  <si>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</si>
  <si>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</si>
  <si>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</si>
  <si>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</si>
  <si>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</si>
  <si>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</si>
  <si>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</si>
  <si>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</si>
  <si>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</si>
  <si>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</si>
  <si>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</si>
  <si>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</si>
  <si>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</si>
  <si>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</si>
  <si>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</si>
  <si>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</si>
  <si>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</si>
  <si>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</si>
  <si>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</si>
  <si>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</si>
  <si>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</si>
  <si>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</si>
  <si>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</si>
  <si>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</si>
  <si>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</si>
  <si>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</si>
  <si>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</si>
  <si>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</si>
  <si>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</si>
  <si>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</si>
  <si>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</si>
  <si>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</si>
  <si>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</si>
  <si>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</si>
  <si>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</si>
  <si>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</si>
  <si>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</si>
  <si>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</si>
  <si>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</si>
  <si>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</si>
  <si>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</si>
  <si>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</si>
  <si>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</si>
  <si>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</si>
  <si>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</si>
  <si>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</si>
  <si>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</si>
  <si>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</si>
  <si>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</si>
  <si>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</si>
  <si>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</si>
  <si>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八幡平市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</si>
  <si>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</si>
  <si>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</si>
  <si>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</si>
  <si>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</si>
  <si>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</si>
  <si>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</si>
  <si>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</si>
  <si>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</si>
  <si>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</si>
  <si>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</si>
  <si>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</si>
  <si>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</si>
  <si>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</si>
  <si>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</si>
  <si>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</si>
  <si>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</si>
  <si>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</si>
  <si>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</si>
  <si>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</si>
  <si>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</si>
  <si>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</si>
  <si>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</si>
  <si>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</si>
  <si>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</si>
  <si>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</si>
  <si>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</si>
  <si>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</si>
  <si>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</si>
  <si>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</si>
  <si>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</si>
  <si>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</si>
  <si>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</si>
  <si>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</si>
  <si>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</si>
  <si>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</si>
  <si>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</si>
  <si>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</si>
  <si>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</si>
  <si>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</si>
  <si>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</si>
  <si>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</si>
  <si>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</si>
  <si>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</si>
  <si>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</si>
  <si>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</si>
  <si>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</si>
  <si>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</si>
  <si>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</si>
  <si>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</si>
  <si>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</si>
  <si>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</si>
  <si>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</si>
  <si>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</si>
  <si>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</si>
  <si>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</si>
  <si>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-1.9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</si>
  <si>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</si>
  <si>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</si>
  <si>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</si>
  <si>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</si>
  <si>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</si>
  <si>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</si>
  <si>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</si>
  <si>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</si>
  <si>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</si>
  <si>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</si>
  <si>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</si>
  <si>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</si>
  <si>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</si>
  <si>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</si>
  <si>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</si>
  <si>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</si>
  <si>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</si>
  <si>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</si>
  <si>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</si>
  <si>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</si>
  <si>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</si>
  <si>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</si>
  <si>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</si>
  <si>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</si>
  <si>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</si>
  <si>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</si>
  <si>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</si>
  <si>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</si>
  <si>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</si>
  <si>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</si>
  <si>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</si>
  <si>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</si>
  <si>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</si>
  <si>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</si>
  <si>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</si>
  <si>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</si>
  <si>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</si>
  <si>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</si>
  <si>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</si>
  <si>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</si>
  <si>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</si>
  <si>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</si>
  <si>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</si>
  <si>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</si>
  <si>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</si>
  <si>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</si>
  <si>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</si>
  <si>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</si>
  <si>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</si>
  <si>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</si>
  <si>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</si>
  <si>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</si>
  <si>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</si>
  <si>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</si>
  <si>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</si>
  <si>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</si>
  <si>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</si>
  <si>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</si>
  <si>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</si>
  <si>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岩手県八幡平市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</si>
  <si>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</si>
  <si>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</si>
  <si>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</si>
  <si>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</si>
  <si>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</si>
  <si>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</si>
  <si>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</si>
  <si>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</si>
  <si>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</si>
  <si>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</si>
  <si>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</si>
  <si>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</si>
  <si>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</si>
  <si>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</si>
  <si>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</si>
  <si>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</si>
  <si>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</si>
  <si>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</si>
  <si>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</si>
  <si>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</si>
  <si>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</si>
  <si>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</si>
  <si>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</si>
  <si>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</si>
  <si>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</si>
  <si>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</si>
  <si>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</si>
  <si>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</si>
  <si>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</si>
  <si>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</si>
  <si>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</si>
  <si>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</si>
  <si>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</si>
  <si>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</si>
  <si>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</si>
  <si>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</si>
  <si>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</si>
  <si>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</si>
  <si>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</si>
  <si>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</si>
  <si>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</si>
  <si>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</si>
  <si>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</si>
  <si>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</si>
  <si>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</si>
  <si>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</si>
  <si>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</si>
  <si>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</si>
  <si>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</si>
  <si>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</si>
  <si>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</si>
  <si>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</si>
  <si>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</si>
  <si>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</si>
  <si>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</si>
  <si>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</si>
  <si>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</si>
  <si>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</si>
  <si>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</si>
  <si>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</si>
  <si>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</si>
  <si>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</si>
  <si>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</si>
  <si>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</si>
  <si>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</si>
  <si>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</si>
  <si>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</si>
  <si>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</si>
  <si>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</si>
  <si>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</si>
  <si>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</si>
  <si>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</si>
  <si>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</si>
  <si>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</si>
  <si>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</si>
  <si>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</si>
  <si>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</si>
  <si>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</si>
  <si>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</si>
  <si>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</si>
  <si>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</si>
  <si>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</si>
  <si>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</si>
  <si>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</si>
  <si>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</si>
  <si>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</si>
  <si>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</si>
  <si>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</si>
  <si>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</si>
  <si>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</si>
  <si>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</si>
  <si>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</si>
  <si>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</si>
  <si>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</si>
  <si>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</si>
  <si>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</si>
  <si>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</si>
  <si>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</si>
  <si>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</si>
  <si>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</si>
  <si>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</si>
  <si>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</si>
  <si>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</si>
  <si>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</si>
  <si>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</si>
  <si>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</si>
  <si>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</si>
  <si>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</si>
  <si>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</si>
  <si>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</si>
  <si>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</si>
  <si>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</si>
  <si>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</si>
  <si>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</si>
  <si>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</si>
  <si>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</si>
  <si>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</si>
  <si>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</si>
  <si>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</si>
  <si>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</si>
  <si>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病院</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</si>
  <si>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</si>
  <si>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</si>
  <si>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</si>
  <si>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</si>
  <si>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</si>
  <si>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</si>
  <si>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</si>
  <si>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</si>
  <si>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</si>
  <si>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</si>
  <si>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</si>
  <si>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</si>
  <si>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</si>
  <si>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</si>
  <si>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</si>
  <si>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</si>
  <si>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</si>
  <si>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</si>
  <si>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</si>
  <si>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</si>
  <si>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</si>
  <si>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</si>
  <si>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</si>
  <si>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</si>
  <si>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</si>
  <si>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</si>
  <si>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</si>
  <si>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岩手県八幡平市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</si>
  <si>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</si>
  <si>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</si>
  <si>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</si>
  <si>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</si>
  <si>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</si>
  <si>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</si>
  <si>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</si>
  <si>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</si>
  <si>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</si>
  <si>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</si>
  <si>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</si>
  <si>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</si>
  <si>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</si>
  <si>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</si>
  <si>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</si>
  <si>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</si>
  <si>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</si>
  <si>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</si>
  <si>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</si>
  <si>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</si>
  <si>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</si>
  <si>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</si>
  <si>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</si>
  <si>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</si>
  <si>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</si>
  <si>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</si>
  <si>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</si>
  <si>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</si>
  <si>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</si>
  <si>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</si>
  <si>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</si>
  <si>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</si>
  <si>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</si>
  <si>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</si>
  <si>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</si>
  <si>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後期高齢者医療特別会計</t>
    <phoneticPr fontId="5"/>
  </si>
  <si>
    <t>水道事業会計</t>
    <phoneticPr fontId="5"/>
  </si>
  <si>
    <t>法適用企業</t>
    <phoneticPr fontId="5"/>
  </si>
  <si>
    <t>西根病院事業会計</t>
    <phoneticPr fontId="5"/>
  </si>
  <si>
    <t>公共下水道事業特別会計</t>
    <phoneticPr fontId="5"/>
  </si>
  <si>
    <t>法非適用企業</t>
    <phoneticPr fontId="5"/>
  </si>
  <si>
    <t>農業集落排水事業特別会計</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</si>
  <si>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</si>
  <si>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</si>
  <si>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</si>
  <si>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</si>
  <si>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</si>
  <si>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</si>
  <si>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</si>
  <si>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</si>
  <si>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</si>
  <si>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</si>
  <si>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</si>
  <si>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</si>
  <si>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</si>
  <si>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</si>
  <si>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</si>
  <si>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</si>
  <si>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</si>
  <si>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</si>
  <si>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</si>
  <si>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</si>
  <si>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</si>
  <si>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</si>
  <si>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</si>
  <si>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</si>
  <si>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</si>
  <si>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</si>
  <si>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</si>
  <si>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</si>
  <si>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</si>
  <si>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</si>
  <si>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</si>
  <si>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</si>
  <si>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</si>
  <si>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</si>
  <si>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</si>
  <si>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</si>
  <si>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</si>
  <si>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</si>
  <si>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</si>
  <si>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</si>
  <si>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</si>
  <si>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</si>
  <si>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</si>
  <si>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</si>
  <si>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</si>
  <si>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</si>
  <si>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</si>
  <si>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</si>
  <si>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</si>
  <si>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</si>
  <si>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</si>
  <si>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</si>
  <si>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</si>
  <si>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</si>
  <si>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</si>
  <si>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</si>
  <si>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</si>
  <si>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</si>
  <si>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</si>
  <si>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</si>
  <si>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</si>
  <si>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</si>
  <si>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</si>
  <si>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</si>
  <si>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</si>
  <si>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</si>
  <si>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</si>
  <si>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</si>
  <si>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</si>
  <si>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</si>
  <si>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</si>
  <si>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</si>
  <si>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</si>
  <si>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</si>
  <si>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</si>
  <si>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</si>
  <si>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</si>
  <si>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</si>
  <si>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</si>
  <si>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</si>
  <si>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</si>
  <si>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</si>
  <si>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</si>
  <si>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</si>
  <si>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</si>
  <si>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</si>
  <si>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</si>
  <si>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</si>
  <si>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</si>
  <si>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</si>
  <si>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</si>
  <si>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</si>
  <si>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</si>
  <si>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</si>
  <si>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</si>
  <si>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</si>
  <si>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</si>
  <si>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</si>
  <si>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</si>
  <si>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</si>
  <si>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</si>
  <si>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</si>
  <si>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</si>
  <si>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</si>
  <si>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</si>
  <si>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</si>
  <si>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</si>
  <si>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</si>
  <si>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</si>
  <si>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</si>
  <si>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</si>
  <si>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</si>
  <si>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</si>
  <si>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</si>
  <si>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</si>
  <si>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</si>
  <si>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</si>
  <si>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</si>
  <si>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</si>
  <si>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</si>
  <si>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</si>
  <si>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</si>
  <si>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</si>
  <si>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</si>
  <si>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</si>
  <si>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</si>
  <si>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</si>
  <si>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</si>
  <si>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</si>
  <si>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</si>
  <si>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</si>
  <si>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</si>
  <si>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</si>
  <si>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</si>
  <si>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</si>
  <si>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</si>
  <si>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6.08</t>
  </si>
  <si>
    <t>西根病院事業会計</t>
  </si>
  <si>
    <t>水道事業会計</t>
  </si>
  <si>
    <t>一般会計</t>
  </si>
  <si>
    <t>国民健康保険特別会計（事業勘定）</t>
  </si>
  <si>
    <t>国民健康保険特別会計（診療施設勘定）</t>
  </si>
  <si>
    <t>公共下水道事業特別会計</t>
  </si>
  <si>
    <t>農業集落排水事業特別会計</t>
  </si>
  <si>
    <t>浄化槽事業特別会計</t>
  </si>
  <si>
    <t>その他会計（赤字）</t>
  </si>
  <si>
    <t>その他会計（黒字）</t>
  </si>
  <si>
    <t>盛岡地区広域消防組合</t>
    <rPh sb="0" eb="2">
      <t>モリオカ</t>
    </rPh>
    <rPh sb="2" eb="4">
      <t>チク</t>
    </rPh>
    <rPh sb="4" eb="6">
      <t>コウイキ</t>
    </rPh>
    <rPh sb="6" eb="8">
      <t>ショウボウ</t>
    </rPh>
    <rPh sb="8" eb="10">
      <t>クミアイ</t>
    </rPh>
    <phoneticPr fontId="2"/>
  </si>
  <si>
    <t>盛岡北部行政事務組合</t>
    <rPh sb="0" eb="2">
      <t>モリオカ</t>
    </rPh>
    <rPh sb="2" eb="4">
      <t>ホクブ</t>
    </rPh>
    <rPh sb="4" eb="6">
      <t>ギョウセイ</t>
    </rPh>
    <rPh sb="6" eb="8">
      <t>ジム</t>
    </rPh>
    <rPh sb="8" eb="10">
      <t>クミアイ</t>
    </rPh>
    <phoneticPr fontId="2"/>
  </si>
  <si>
    <t>岩手県市町村総合事務組合</t>
    <rPh sb="0" eb="3">
      <t>イワテケン</t>
    </rPh>
    <rPh sb="3" eb="6">
      <t>シチョウソン</t>
    </rPh>
    <rPh sb="6" eb="8">
      <t>ソウゴウ</t>
    </rPh>
    <rPh sb="8" eb="10">
      <t>ジム</t>
    </rPh>
    <rPh sb="10" eb="12">
      <t>クミアイ</t>
    </rPh>
    <phoneticPr fontId="2"/>
  </si>
  <si>
    <t>岩手県後期高齢者医療広域連合</t>
    <rPh sb="0" eb="3">
      <t>イワテケン</t>
    </rPh>
    <rPh sb="3" eb="5">
      <t>コウキ</t>
    </rPh>
    <rPh sb="5" eb="8">
      <t>コウレイシャ</t>
    </rPh>
    <rPh sb="8" eb="10">
      <t>イリョウ</t>
    </rPh>
    <rPh sb="10" eb="12">
      <t>コウイキ</t>
    </rPh>
    <rPh sb="12" eb="14">
      <t>レンゴウ</t>
    </rPh>
    <phoneticPr fontId="2"/>
  </si>
  <si>
    <t>-</t>
    <phoneticPr fontId="2"/>
  </si>
  <si>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</si>
  <si>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</si>
  <si>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</si>
  <si>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</si>
  <si>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</si>
  <si>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</si>
  <si>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</si>
  <si>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</si>
  <si>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</si>
  <si>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</si>
  <si>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</si>
  <si>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</si>
  <si>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</si>
  <si>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</si>
  <si>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有形固定資産減価償却率</t>
    <phoneticPr fontId="5"/>
  </si>
  <si>
    <t>　将来負担比率は、前年度より9.4ポイント増加したが、類似団体内平均値を下回っている。これは、充当可能基金が多いことが主な要因となっている。また、実質公債費比率は、前年度より1.0ポイント増加し、類似団体内平均値を上回っている。これは、地方債の元利償還金が増加したことが主な原因となっている。元利償還金のピークは平成32年度となる見込みであり、また、平成28年度から普通交付税が段階的に縮減されることから行財政改革への取り組みを通じて、各種事業の総点検を行うなどして、比率の上昇を抑制するよう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</si>
</sst>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70489</c:v>
                </c:pt>
                <c:pt idx="1">
                  <c:v>84389</c:v>
                </c:pt>
                <c:pt idx="2">
                  <c:v>83623</c:v>
                </c:pt>
                <c:pt idx="3">
                  <c:v>87974</c:v>
                </c:pt>
                <c:pt idx="4">
                  <c:v>78864</c:v>
                </c:pt>
              </c:numCache>
            </c:numRef>
          </c:val>
          <c:smooth val="0"/>
          <c:extLst xmlns:c16r2="http://schemas.microsoft.com/office/drawing/2015/06/chart">
            <c:ext xmlns:c16="http://schemas.microsoft.com/office/drawing/2014/chart" uri="{C3380CC4-5D6E-409C-BE32-E72D297353CC}">
              <c16:uniqueId val="{00000000-031B-4998-8106-A7891A65E26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92583</c:v>
                </c:pt>
                <c:pt idx="1">
                  <c:v>104113</c:v>
                </c:pt>
                <c:pt idx="2">
                  <c:v>159715</c:v>
                </c:pt>
                <c:pt idx="3">
                  <c:v>114468</c:v>
                </c:pt>
                <c:pt idx="4">
                  <c:v>102489</c:v>
                </c:pt>
              </c:numCache>
            </c:numRef>
          </c:val>
          <c:smooth val="0"/>
          <c:extLst xmlns:c16r2="http://schemas.microsoft.com/office/drawing/2015/06/chart">
            <c:ext xmlns:c16="http://schemas.microsoft.com/office/drawing/2014/chart" uri="{C3380CC4-5D6E-409C-BE32-E72D297353CC}">
              <c16:uniqueId val="{00000001-031B-4998-8106-A7891A65E266}"/>
            </c:ext>
          </c:extLst>
        </c:ser>
        <c:dLbls>
          <c:showLegendKey val="0"/>
          <c:showVal val="0"/>
          <c:showCatName val="0"/>
          <c:showSerName val="0"/>
          <c:showPercent val="0"/>
          <c:showBubbleSize val="0"/>
        </c:dLbls>
        <c:marker val="1"/>
        <c:smooth val="0"/>
        <c:axId val="191465728"/>
        <c:axId val="192708992"/>
      </c:lineChart>
      <c:catAx>
        <c:axId val="1914657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708992"/>
        <c:crosses val="autoZero"/>
        <c:auto val="1"/>
        <c:lblAlgn val="ctr"/>
        <c:lblOffset val="100"/>
        <c:tickLblSkip val="1"/>
        <c:tickMarkSkip val="1"/>
        <c:noMultiLvlLbl val="0"/>
      </c:catAx>
      <c:valAx>
        <c:axId val="19270899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14657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3.76</c:v>
                </c:pt>
                <c:pt idx="1">
                  <c:v>3.28</c:v>
                </c:pt>
                <c:pt idx="2">
                  <c:v>3.66</c:v>
                </c:pt>
                <c:pt idx="3">
                  <c:v>5.62</c:v>
                </c:pt>
                <c:pt idx="4">
                  <c:v>4.46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32.24</c:v>
                </c:pt>
                <c:pt idx="1">
                  <c:v>35.86</c:v>
                </c:pt>
                <c:pt idx="2">
                  <c:v>40.25</c:v>
                </c:pt>
                <c:pt idx="3">
                  <c:v>42.93</c:v>
                </c:pt>
                <c:pt idx="4">
                  <c:v>38.049999999999997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98302336"/>
        <c:axId val="200635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7.05</c:v>
                </c:pt>
                <c:pt idx="1">
                  <c:v>3.17</c:v>
                </c:pt>
                <c:pt idx="2">
                  <c:v>4.2</c:v>
                </c:pt>
                <c:pt idx="3">
                  <c:v>4.82</c:v>
                </c:pt>
                <c:pt idx="4">
                  <c:v>-6.08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98302336"/>
        <c:axId val="200635136"/>
      </c:lineChart>
      <c:catAx>
        <c:axId val="198302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0635136"/>
        <c:crosses val="autoZero"/>
        <c:auto val="1"/>
        <c:lblAlgn val="ctr"/>
        <c:lblOffset val="100"/>
        <c:tickLblSkip val="1"/>
        <c:tickMarkSkip val="1"/>
        <c:noMultiLvlLbl val="0"/>
      </c:catAx>
      <c:valAx>
        <c:axId val="200635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8302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0.01</c:v>
                </c:pt>
                <c:pt idx="2">
                  <c:v>#N/A</c:v>
                </c:pt>
                <c:pt idx="3">
                  <c:v>0.01</c:v>
                </c:pt>
                <c:pt idx="4">
                  <c:v>#N/A</c:v>
                </c:pt>
                <c:pt idx="5">
                  <c:v>0.02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0.04</c:v>
                </c:pt>
                <c:pt idx="2">
                  <c:v>#N/A</c:v>
                </c:pt>
                <c:pt idx="3">
                  <c:v>7.0000000000000007E-2</c:v>
                </c:pt>
                <c:pt idx="4">
                  <c:v>#N/A</c:v>
                </c:pt>
                <c:pt idx="5">
                  <c:v>0.04</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0.19</c:v>
                </c:pt>
                <c:pt idx="2">
                  <c:v>#N/A</c:v>
                </c:pt>
                <c:pt idx="3">
                  <c:v>0.18</c:v>
                </c:pt>
                <c:pt idx="4">
                  <c:v>#N/A</c:v>
                </c:pt>
                <c:pt idx="5">
                  <c:v>0.12</c:v>
                </c:pt>
                <c:pt idx="6">
                  <c:v>#N/A</c:v>
                </c:pt>
                <c:pt idx="7">
                  <c:v>0.12</c:v>
                </c:pt>
                <c:pt idx="8">
                  <c:v>#N/A</c:v>
                </c:pt>
                <c:pt idx="9">
                  <c:v>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0.22</c:v>
                </c:pt>
                <c:pt idx="2">
                  <c:v>#N/A</c:v>
                </c:pt>
                <c:pt idx="3">
                  <c:v>0.15</c:v>
                </c:pt>
                <c:pt idx="4">
                  <c:v>#N/A</c:v>
                </c:pt>
                <c:pt idx="5">
                  <c:v>0.17</c:v>
                </c:pt>
                <c:pt idx="6">
                  <c:v>#N/A</c:v>
                </c:pt>
                <c:pt idx="7">
                  <c:v>7.0000000000000007E-2</c:v>
                </c:pt>
                <c:pt idx="8">
                  <c:v>#N/A</c:v>
                </c:pt>
                <c:pt idx="9">
                  <c:v>0.15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国民健康保険特別会計（診療施設勘定）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0.18</c:v>
                </c:pt>
                <c:pt idx="2">
                  <c:v>#N/A</c:v>
                </c:pt>
                <c:pt idx="3">
                  <c:v>0.14000000000000001</c:v>
                </c:pt>
                <c:pt idx="4">
                  <c:v>#N/A</c:v>
                </c:pt>
                <c:pt idx="5">
                  <c:v>0.18</c:v>
                </c:pt>
                <c:pt idx="6">
                  <c:v>#N/A</c:v>
                </c:pt>
                <c:pt idx="7">
                  <c:v>0.25</c:v>
                </c:pt>
                <c:pt idx="8">
                  <c:v>#N/A</c:v>
                </c:pt>
                <c:pt idx="9">
                  <c:v>0.33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2.21</c:v>
                </c:pt>
                <c:pt idx="2">
                  <c:v>#N/A</c:v>
                </c:pt>
                <c:pt idx="3">
                  <c:v>1.42</c:v>
                </c:pt>
                <c:pt idx="4">
                  <c:v>#N/A</c:v>
                </c:pt>
                <c:pt idx="5">
                  <c:v>1.75</c:v>
                </c:pt>
                <c:pt idx="6">
                  <c:v>#N/A</c:v>
                </c:pt>
                <c:pt idx="7">
                  <c:v>0.73</c:v>
                </c:pt>
                <c:pt idx="8">
                  <c:v>#N/A</c:v>
                </c:pt>
                <c:pt idx="9">
                  <c:v>1.1499999999999999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3.75</c:v>
                </c:pt>
                <c:pt idx="2">
                  <c:v>#N/A</c:v>
                </c:pt>
                <c:pt idx="3">
                  <c:v>3.28</c:v>
                </c:pt>
                <c:pt idx="4">
                  <c:v>#N/A</c:v>
                </c:pt>
                <c:pt idx="5">
                  <c:v>3.65</c:v>
                </c:pt>
                <c:pt idx="6">
                  <c:v>#N/A</c:v>
                </c:pt>
                <c:pt idx="7">
                  <c:v>5.61</c:v>
                </c:pt>
                <c:pt idx="8">
                  <c:v>#N/A</c:v>
                </c:pt>
                <c:pt idx="9">
                  <c:v>4.45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7.78</c:v>
                </c:pt>
                <c:pt idx="2">
                  <c:v>#N/A</c:v>
                </c:pt>
                <c:pt idx="3">
                  <c:v>8.5500000000000007</c:v>
                </c:pt>
                <c:pt idx="4">
                  <c:v>#N/A</c:v>
                </c:pt>
                <c:pt idx="5">
                  <c:v>7.79</c:v>
                </c:pt>
                <c:pt idx="6">
                  <c:v>#N/A</c:v>
                </c:pt>
                <c:pt idx="7">
                  <c:v>8.2200000000000006</c:v>
                </c:pt>
                <c:pt idx="8">
                  <c:v>#N/A</c:v>
                </c:pt>
                <c:pt idx="9">
                  <c:v>8.3800000000000008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西根病院事業会計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9.33</c:v>
                </c:pt>
                <c:pt idx="2">
                  <c:v>#N/A</c:v>
                </c:pt>
                <c:pt idx="3">
                  <c:v>9.24</c:v>
                </c:pt>
                <c:pt idx="4">
                  <c:v>#N/A</c:v>
                </c:pt>
                <c:pt idx="5">
                  <c:v>9.4700000000000006</c:v>
                </c:pt>
                <c:pt idx="6">
                  <c:v>#N/A</c:v>
                </c:pt>
                <c:pt idx="7">
                  <c:v>9.64</c:v>
                </c:pt>
                <c:pt idx="8">
                  <c:v>#N/A</c:v>
                </c:pt>
                <c:pt idx="9">
                  <c:v>10.130000000000001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01167616"/>
        <c:axId val="201169152"/>
      </c:barChart>
      <c:catAx>
        <c:axId val="201167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1169152"/>
        <c:crosses val="autoZero"/>
        <c:auto val="1"/>
        <c:lblAlgn val="ctr"/>
        <c:lblOffset val="100"/>
        <c:tickLblSkip val="1"/>
        <c:tickMarkSkip val="1"/>
        <c:noMultiLvlLbl val="0"/>
      </c:catAx>
      <c:valAx>
        <c:axId val="201169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11676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2140</c:v>
                </c:pt>
                <c:pt idx="5">
                  <c:v>2131</c:v>
                </c:pt>
                <c:pt idx="8">
                  <c:v>2271</c:v>
                </c:pt>
                <c:pt idx="11">
                  <c:v>2323</c:v>
                </c:pt>
                <c:pt idx="14">
                  <c:v>2466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88</c:v>
                </c:pt>
                <c:pt idx="3">
                  <c:v>66</c:v>
                </c:pt>
                <c:pt idx="6">
                  <c:v>40</c:v>
                </c:pt>
                <c:pt idx="9">
                  <c:v>34</c:v>
                </c:pt>
                <c:pt idx="12">
                  <c:v>30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71</c:v>
                </c:pt>
                <c:pt idx="3">
                  <c:v>8</c:v>
                </c:pt>
                <c:pt idx="6">
                  <c:v>4</c:v>
                </c:pt>
                <c:pt idx="9">
                  <c:v>11</c:v>
                </c:pt>
                <c:pt idx="12">
                  <c:v>19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686</c:v>
                </c:pt>
                <c:pt idx="3">
                  <c:v>692</c:v>
                </c:pt>
                <c:pt idx="6">
                  <c:v>715</c:v>
                </c:pt>
                <c:pt idx="9">
                  <c:v>724</c:v>
                </c:pt>
                <c:pt idx="12">
                  <c:v>893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2488</c:v>
                </c:pt>
                <c:pt idx="3">
                  <c:v>2427</c:v>
                </c:pt>
                <c:pt idx="6">
                  <c:v>2416</c:v>
                </c:pt>
                <c:pt idx="9">
                  <c:v>2589</c:v>
                </c:pt>
                <c:pt idx="12">
                  <c:v>2799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00990720"/>
        <c:axId val="200992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1193</c:v>
                </c:pt>
                <c:pt idx="2">
                  <c:v>#N/A</c:v>
                </c:pt>
                <c:pt idx="3">
                  <c:v>#N/A</c:v>
                </c:pt>
                <c:pt idx="4">
                  <c:v>1062</c:v>
                </c:pt>
                <c:pt idx="5">
                  <c:v>#N/A</c:v>
                </c:pt>
                <c:pt idx="6">
                  <c:v>#N/A</c:v>
                </c:pt>
                <c:pt idx="7">
                  <c:v>904</c:v>
                </c:pt>
                <c:pt idx="8">
                  <c:v>#N/A</c:v>
                </c:pt>
                <c:pt idx="9">
                  <c:v>#N/A</c:v>
                </c:pt>
                <c:pt idx="10">
                  <c:v>1035</c:v>
                </c:pt>
                <c:pt idx="11">
                  <c:v>#N/A</c:v>
                </c:pt>
                <c:pt idx="12">
                  <c:v>#N/A</c:v>
                </c:pt>
                <c:pt idx="13">
                  <c:v>1275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00990720"/>
        <c:axId val="200992640"/>
      </c:lineChart>
      <c:catAx>
        <c:axId val="200990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0992640"/>
        <c:crosses val="autoZero"/>
        <c:auto val="1"/>
        <c:lblAlgn val="ctr"/>
        <c:lblOffset val="100"/>
        <c:tickLblSkip val="1"/>
        <c:tickMarkSkip val="1"/>
        <c:noMultiLvlLbl val="0"/>
      </c:catAx>
      <c:valAx>
        <c:axId val="200992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990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21498</c:v>
                </c:pt>
                <c:pt idx="5">
                  <c:v>21219</c:v>
                </c:pt>
                <c:pt idx="8">
                  <c:v>22333</c:v>
                </c:pt>
                <c:pt idx="11">
                  <c:v>22089</c:v>
                </c:pt>
                <c:pt idx="14">
                  <c:v>21639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134</c:v>
                </c:pt>
                <c:pt idx="5">
                  <c:v>102</c:v>
                </c:pt>
                <c:pt idx="8">
                  <c:v>108</c:v>
                </c:pt>
                <c:pt idx="11">
                  <c:v>110</c:v>
                </c:pt>
                <c:pt idx="14">
                  <c:v>70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9491</c:v>
                </c:pt>
                <c:pt idx="5">
                  <c:v>10027</c:v>
                </c:pt>
                <c:pt idx="8">
                  <c:v>10126</c:v>
                </c:pt>
                <c:pt idx="11">
                  <c:v>10381</c:v>
                </c:pt>
                <c:pt idx="14">
                  <c:v>10186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3084</c:v>
                </c:pt>
                <c:pt idx="3">
                  <c:v>2954</c:v>
                </c:pt>
                <c:pt idx="6">
                  <c:v>2706</c:v>
                </c:pt>
                <c:pt idx="9">
                  <c:v>2448</c:v>
                </c:pt>
                <c:pt idx="12">
                  <c:v>2529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15</c:v>
                </c:pt>
                <c:pt idx="3">
                  <c:v>37</c:v>
                </c:pt>
                <c:pt idx="6">
                  <c:v>163</c:v>
                </c:pt>
                <c:pt idx="9">
                  <c:v>585</c:v>
                </c:pt>
                <c:pt idx="12">
                  <c:v>680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11493</c:v>
                </c:pt>
                <c:pt idx="3">
                  <c:v>11219</c:v>
                </c:pt>
                <c:pt idx="6">
                  <c:v>11041</c:v>
                </c:pt>
                <c:pt idx="9">
                  <c:v>10614</c:v>
                </c:pt>
                <c:pt idx="12">
                  <c:v>11437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118</c:v>
                </c:pt>
                <c:pt idx="3">
                  <c:v>76</c:v>
                </c:pt>
                <c:pt idx="6">
                  <c:v>52</c:v>
                </c:pt>
                <c:pt idx="9">
                  <c:v>45</c:v>
                </c:pt>
                <c:pt idx="12">
                  <c:v>28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17245</c:v>
                </c:pt>
                <c:pt idx="3">
                  <c:v>18063</c:v>
                </c:pt>
                <c:pt idx="6">
                  <c:v>19326</c:v>
                </c:pt>
                <c:pt idx="9">
                  <c:v>18584</c:v>
                </c:pt>
                <c:pt idx="12">
                  <c:v>17843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89411712"/>
        <c:axId val="1894136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833</c:v>
                </c:pt>
                <c:pt idx="2">
                  <c:v>#N/A</c:v>
                </c:pt>
                <c:pt idx="3">
                  <c:v>#N/A</c:v>
                </c:pt>
                <c:pt idx="4">
                  <c:v>1001</c:v>
                </c:pt>
                <c:pt idx="5">
                  <c:v>#N/A</c:v>
                </c:pt>
                <c:pt idx="6">
                  <c:v>#N/A</c:v>
                </c:pt>
                <c:pt idx="7">
                  <c:v>721</c:v>
                </c:pt>
                <c:pt idx="8">
                  <c:v>#N/A</c:v>
                </c:pt>
                <c:pt idx="9">
                  <c:v>#N/A</c:v>
                </c:pt>
                <c:pt idx="10">
                  <c:v>0</c:v>
                </c:pt>
                <c:pt idx="11">
                  <c:v>#N/A</c:v>
                </c:pt>
                <c:pt idx="12">
                  <c:v>#N/A</c:v>
                </c:pt>
                <c:pt idx="13">
                  <c:v>623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89411712"/>
        <c:axId val="189413632"/>
      </c:lineChart>
      <c:catAx>
        <c:axId val="189411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9413632"/>
        <c:crosses val="autoZero"/>
        <c:auto val="1"/>
        <c:lblAlgn val="ctr"/>
        <c:lblOffset val="100"/>
        <c:tickLblSkip val="1"/>
        <c:tickMarkSkip val="1"/>
        <c:noMultiLvlLbl val="0"/>
      </c:catAx>
      <c:valAx>
        <c:axId val="189413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411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{608230C1-49E6-44AB-A373-7926F3448681}</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{6EE805F1-1424-4207-8A1B-BB93CFF832DD}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{F9FFE60E-B5D9-4CBA-997F-5857F8BA9DEB}</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{8CBEDC7D-9B54-4771-BF94-4A1866D3D616}</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{466BA34F-9578-4493-AF87-0754A1D4C5BC}</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{953A5ED2-51CA-43B4-8F65-B551C8ECCB6F}</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{09768199-2848-404F-BCF9-49E84460DD56}</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{33A66086-F459-46FB-B2F2-86623FF784FD}</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{D7B1CEC5-C5E4-4014-98B2-A8F3FD096C2B}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{91C0738B-426C-437D-B82E-2BE296F79A48}</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01417472"/>
        <c:axId val="201419392"/>
      </c:scatterChart>
      <c:valAx>
        <c:axId val="20141747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1419392"/>
        <c:crosses val="autoZero"/>
        <c:crossBetween val="midCat"/>
      </c:valAx>
      <c:valAx>
        <c:axId val="20141939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14174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{9CC5089E-BDC9-471D-AD65-D0A05D16D1D1}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{61260F3D-4015-4A6A-9EEF-F7BA3DAC425A}</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{04A28271-4EF5-48A1-AB4B-51F515D6F055}</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{3DD17073-5B3D-477F-92EB-171F6FAC20A1}</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{1EA51869-B6FF-4332-800A-E35CDFCC9101}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12.2</c:v>
                </c:pt>
                <c:pt idx="1">
                  <c:v>11.5</c:v>
                </c:pt>
                <c:pt idx="2">
                  <c:v>10.3</c:v>
                </c:pt>
                <c:pt idx="3">
                  <c:v>9.9</c:v>
                </c:pt>
                <c:pt idx="4">
                  <c:v>10.9</c:v>
                </c:pt>
              </c:numCache>
            </c:numRef>
          </c:xVal>
          <c:yVal>
            <c:numRef>
              <c:f>公会計指標分析・財政指標組合せ分析表!$K$73:$O$73</c:f>
              <c:numCache>
                <c:formatCode>#,##0.0;"▲ "#,##0.0</c:formatCode>
                <c:ptCount val="5"/>
                <c:pt idx="0">
                  <c:v>8.1</c:v>
                </c:pt>
                <c:pt idx="1">
                  <c:v>9.8000000000000007</c:v>
                </c:pt>
                <c:pt idx="2">
                  <c:v>7.2</c:v>
                </c:pt>
                <c:pt idx="4">
                  <c:v>6.4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{02ED5BE6-B017-4A79-A784-CC0381AE3EED}</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{8B71EA3A-5ADA-4A75-B407-EBCFBD9C2DD0}</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{0A545A91-2D3B-4785-8F84-61155B2CBEB2}</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{FAFC2397-1DE2-4337-B9E7-6BEBC8E232E9}</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{7B139CF1-30EF-4A34-BE4E-2B4D256E1EB0}</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12.4</c:v>
                </c:pt>
                <c:pt idx="1">
                  <c:v>11.5</c:v>
                </c:pt>
                <c:pt idx="2">
                  <c:v>10.4</c:v>
                </c:pt>
                <c:pt idx="3">
                  <c:v>9.5</c:v>
                </c:pt>
                <c:pt idx="4">
                  <c:v>8.6</c:v>
                </c:pt>
              </c:numCache>
            </c:numRef>
          </c:xVal>
          <c:yVal>
            <c:numRef>
              <c:f>公会計指標分析・財政指標組合せ分析表!$K$77:$O$77</c:f>
              <c:numCache>
                <c:formatCode>#,##0.0;"▲ "#,##0.0</c:formatCode>
                <c:ptCount val="5"/>
                <c:pt idx="0">
                  <c:v>64.599999999999994</c:v>
                </c:pt>
                <c:pt idx="1">
                  <c:v>52.8</c:v>
                </c:pt>
                <c:pt idx="2">
                  <c:v>48.6</c:v>
                </c:pt>
                <c:pt idx="3">
                  <c:v>32.799999999999997</c:v>
                </c:pt>
                <c:pt idx="4">
                  <c:v>20.2</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01483008"/>
        <c:axId val="201484928"/>
      </c:scatterChart>
      <c:valAx>
        <c:axId val="201483008"/>
        <c:scaling>
          <c:orientation val="minMax"/>
          <c:max val="12.799999999999999"/>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1484928"/>
        <c:crosses val="autoZero"/>
        <c:crossBetween val="midCat"/>
      </c:valAx>
      <c:valAx>
        <c:axId val="201484928"/>
        <c:scaling>
          <c:orientation val="minMax"/>
          <c:max val="7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1483008"/>
        <c:crosses val="autoZero"/>
        <c:crossBetween val="midCat"/>
        <c:majorUnit val="9.37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2" Type="http://schemas.openxmlformats.org/officeDocument/2006/relationships/chart" Target="../charts/chart7.xml" />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岩手県八幡平市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26,679
26,550
862.30
21,308,994
20,400,788
542,850
12,172,933
17,843,343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6.4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人口の減少や高齢化などにより財政基盤が弱く、また景気低迷による市内経済への影響などもあり、類似団体の平均を</a:t>
          </a:r>
          <a:r>
            <a:rPr kumimoji="1" lang="en-US" altLang="ja-JP" sz="1300">
              <a:solidFill>
                <a:sysClr val="windowText" lastClr="000000"/>
              </a:solidFill>
              <a:latin typeface="ＭＳ Ｐゴシック"/>
            </a:rPr>
            <a:t>0.13</a:t>
          </a:r>
          <a:r>
            <a:rPr kumimoji="1" lang="ja-JP" altLang="en-US" sz="1300">
              <a:solidFill>
                <a:sysClr val="windowText" lastClr="000000"/>
              </a:solidFill>
              <a:latin typeface="ＭＳ Ｐゴシック"/>
            </a:rPr>
            <a:t>ポイント下回っている。今後は、債権管理条例を制定し、収納率向上対策を中心とする歳入確保に努めるとともに、行財政改革への取り組みを通じて、受益者負担の見直し及び内部管理経費の削減など経常経費の抑制を実施す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13758</xdr:rowOff>
    </xdr:to>
    <xdr:cxnSp macro="">
      <xdr:nvCxnSpPr>
        <xdr:cNvPr id="63" name="直線コネクタ 62"/>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64558</xdr:rowOff>
    </xdr:to>
    <xdr:cxnSp macro="">
      <xdr:nvCxnSpPr>
        <xdr:cNvPr id="68" name="直線コネクタ 67"/>
        <xdr:cNvCxnSpPr/>
      </xdr:nvCxnSpPr>
      <xdr:spPr>
        <a:xfrm>
          <a:off x="4114800" y="75882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44450</xdr:rowOff>
    </xdr:to>
    <xdr:cxnSp macro="">
      <xdr:nvCxnSpPr>
        <xdr:cNvPr id="71" name="直線コネクタ 70"/>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64558</xdr:rowOff>
    </xdr:to>
    <xdr:cxnSp macro="">
      <xdr:nvCxnSpPr>
        <xdr:cNvPr id="74" name="直線コネクタ 73"/>
        <xdr:cNvCxnSpPr/>
      </xdr:nvCxnSpPr>
      <xdr:spPr>
        <a:xfrm flipV="1">
          <a:off x="2336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64558</xdr:rowOff>
    </xdr:from>
    <xdr:to>
      <xdr:col>3</xdr:col>
      <xdr:colOff>279400</xdr:colOff>
      <xdr:row>44</xdr:row>
      <xdr:rowOff>64558</xdr:rowOff>
    </xdr:to>
    <xdr:cxnSp macro="">
      <xdr:nvCxnSpPr>
        <xdr:cNvPr id="77" name="直線コネクタ 76"/>
        <xdr:cNvCxnSpPr/>
      </xdr:nvCxnSpPr>
      <xdr:spPr>
        <a:xfrm>
          <a:off x="1447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13758</xdr:rowOff>
    </xdr:from>
    <xdr:to>
      <xdr:col>7</xdr:col>
      <xdr:colOff>203200</xdr:colOff>
      <xdr:row>44</xdr:row>
      <xdr:rowOff>115358</xdr:rowOff>
    </xdr:to>
    <xdr:sp macro="" textlink="">
      <xdr:nvSpPr>
        <xdr:cNvPr id="87" name="円/楕円 86"/>
        <xdr:cNvSpPr/>
      </xdr:nvSpPr>
      <xdr:spPr>
        <a:xfrm>
          <a:off x="49022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81085</xdr:rowOff>
    </xdr:from>
    <xdr:ext cx="762000" cy="259045"/>
    <xdr:sp macro="" textlink="">
      <xdr:nvSpPr>
        <xdr:cNvPr id="88" name="財政力該当値テキスト"/>
        <xdr:cNvSpPr txBox="1"/>
      </xdr:nvSpPr>
      <xdr:spPr>
        <a:xfrm>
          <a:off x="5041900" y="7453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9" name="円/楕円 88"/>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0" name="テキスト ボックス 89"/>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1" name="円/楕円 90"/>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2" name="テキスト ボックス 91"/>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13758</xdr:rowOff>
    </xdr:from>
    <xdr:to>
      <xdr:col>3</xdr:col>
      <xdr:colOff>330200</xdr:colOff>
      <xdr:row>44</xdr:row>
      <xdr:rowOff>115358</xdr:rowOff>
    </xdr:to>
    <xdr:sp macro="" textlink="">
      <xdr:nvSpPr>
        <xdr:cNvPr id="93" name="円/楕円 92"/>
        <xdr:cNvSpPr/>
      </xdr:nvSpPr>
      <xdr:spPr>
        <a:xfrm>
          <a:off x="2286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100135</xdr:rowOff>
    </xdr:from>
    <xdr:ext cx="762000" cy="259045"/>
    <xdr:sp macro="" textlink="">
      <xdr:nvSpPr>
        <xdr:cNvPr id="94" name="テキスト ボックス 93"/>
        <xdr:cNvSpPr txBox="1"/>
      </xdr:nvSpPr>
      <xdr:spPr>
        <a:xfrm>
          <a:off x="1955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13758</xdr:rowOff>
    </xdr:from>
    <xdr:to>
      <xdr:col>2</xdr:col>
      <xdr:colOff>127000</xdr:colOff>
      <xdr:row>44</xdr:row>
      <xdr:rowOff>115358</xdr:rowOff>
    </xdr:to>
    <xdr:sp macro="" textlink="">
      <xdr:nvSpPr>
        <xdr:cNvPr id="95" name="円/楕円 94"/>
        <xdr:cNvSpPr/>
      </xdr:nvSpPr>
      <xdr:spPr>
        <a:xfrm>
          <a:off x="1397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100135</xdr:rowOff>
    </xdr:from>
    <xdr:ext cx="762000" cy="259045"/>
    <xdr:sp macro="" textlink="">
      <xdr:nvSpPr>
        <xdr:cNvPr id="96" name="テキスト ボックス 95"/>
        <xdr:cNvSpPr txBox="1"/>
      </xdr:nvSpPr>
      <xdr:spPr>
        <a:xfrm>
          <a:off x="1066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経常経費充当一般財源等が対前年度比で</a:t>
          </a:r>
          <a:r>
            <a:rPr kumimoji="1" lang="en-US" altLang="ja-JP" sz="1300">
              <a:solidFill>
                <a:sysClr val="windowText" lastClr="000000"/>
              </a:solidFill>
              <a:latin typeface="ＭＳ Ｐゴシック"/>
            </a:rPr>
            <a:t>50</a:t>
          </a:r>
          <a:r>
            <a:rPr kumimoji="1" lang="ja-JP" altLang="en-US" sz="1300">
              <a:solidFill>
                <a:sysClr val="windowText" lastClr="000000"/>
              </a:solidFill>
              <a:latin typeface="ＭＳ Ｐゴシック"/>
            </a:rPr>
            <a:t>百万円の増となったものの、前年度に比べて</a:t>
          </a:r>
          <a:r>
            <a:rPr kumimoji="1" lang="en-US" altLang="ja-JP" sz="1300">
              <a:solidFill>
                <a:sysClr val="windowText" lastClr="000000"/>
              </a:solidFill>
              <a:latin typeface="ＭＳ Ｐゴシック"/>
            </a:rPr>
            <a:t>1.7</a:t>
          </a:r>
          <a:r>
            <a:rPr kumimoji="1" lang="ja-JP" altLang="en-US" sz="1300">
              <a:solidFill>
                <a:sysClr val="windowText" lastClr="000000"/>
              </a:solidFill>
              <a:latin typeface="ＭＳ Ｐゴシック"/>
            </a:rPr>
            <a:t>ポイント上昇した。類似団体と比較すると</a:t>
          </a:r>
          <a:r>
            <a:rPr kumimoji="1" lang="en-US" altLang="ja-JP" sz="1300">
              <a:solidFill>
                <a:sysClr val="windowText" lastClr="000000"/>
              </a:solidFill>
              <a:latin typeface="ＭＳ Ｐゴシック"/>
            </a:rPr>
            <a:t>0.3</a:t>
          </a:r>
          <a:r>
            <a:rPr kumimoji="1" lang="ja-JP" altLang="en-US" sz="1300">
              <a:solidFill>
                <a:sysClr val="windowText" lastClr="000000"/>
              </a:solidFill>
              <a:latin typeface="ＭＳ Ｐゴシック"/>
            </a:rPr>
            <a:t>ポイント下回っている。行財政改革への取り組みを通じて内部管理経費の削減など経常経費の抑制を実施する。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24493</xdr:rowOff>
    </xdr:from>
    <xdr:to>
      <xdr:col>7</xdr:col>
      <xdr:colOff>152400</xdr:colOff>
      <xdr:row>66</xdr:row>
      <xdr:rowOff>106680</xdr:rowOff>
    </xdr:to>
    <xdr:cxnSp macro="">
      <xdr:nvCxnSpPr>
        <xdr:cNvPr id="128" name="直線コネクタ 127"/>
        <xdr:cNvCxnSpPr/>
      </xdr:nvCxnSpPr>
      <xdr:spPr>
        <a:xfrm flipV="1">
          <a:off x="4953000" y="10140043"/>
          <a:ext cx="0" cy="1282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9"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30" name="直線コネクタ 129"/>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110870</xdr:rowOff>
    </xdr:from>
    <xdr:ext cx="762000" cy="259045"/>
    <xdr:sp macro="" textlink="">
      <xdr:nvSpPr>
        <xdr:cNvPr id="131" name="財政構造の弾力性最大値テキスト"/>
        <xdr:cNvSpPr txBox="1"/>
      </xdr:nvSpPr>
      <xdr:spPr>
        <a:xfrm>
          <a:off x="5041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7</xdr:col>
      <xdr:colOff>63500</xdr:colOff>
      <xdr:row>59</xdr:row>
      <xdr:rowOff>24493</xdr:rowOff>
    </xdr:from>
    <xdr:to>
      <xdr:col>7</xdr:col>
      <xdr:colOff>241300</xdr:colOff>
      <xdr:row>59</xdr:row>
      <xdr:rowOff>24493</xdr:rowOff>
    </xdr:to>
    <xdr:cxnSp macro="">
      <xdr:nvCxnSpPr>
        <xdr:cNvPr id="132" name="直線コネクタ 131"/>
        <xdr:cNvCxnSpPr/>
      </xdr:nvCxnSpPr>
      <xdr:spPr>
        <a:xfrm>
          <a:off x="4864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54791</xdr:rowOff>
    </xdr:from>
    <xdr:to>
      <xdr:col>7</xdr:col>
      <xdr:colOff>152400</xdr:colOff>
      <xdr:row>63</xdr:row>
      <xdr:rowOff>69487</xdr:rowOff>
    </xdr:to>
    <xdr:cxnSp macro="">
      <xdr:nvCxnSpPr>
        <xdr:cNvPr id="133" name="直線コネクタ 132"/>
        <xdr:cNvCxnSpPr/>
      </xdr:nvCxnSpPr>
      <xdr:spPr>
        <a:xfrm>
          <a:off x="4114800" y="10684691"/>
          <a:ext cx="8382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11447</xdr:rowOff>
    </xdr:from>
    <xdr:ext cx="762000" cy="259045"/>
    <xdr:sp macro="" textlink="">
      <xdr:nvSpPr>
        <xdr:cNvPr id="134"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5" name="フローチャート : 判断 134"/>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47897</xdr:rowOff>
    </xdr:from>
    <xdr:to>
      <xdr:col>6</xdr:col>
      <xdr:colOff>0</xdr:colOff>
      <xdr:row>62</xdr:row>
      <xdr:rowOff>54791</xdr:rowOff>
    </xdr:to>
    <xdr:cxnSp macro="">
      <xdr:nvCxnSpPr>
        <xdr:cNvPr id="136" name="直線コネクタ 135"/>
        <xdr:cNvCxnSpPr/>
      </xdr:nvCxnSpPr>
      <xdr:spPr>
        <a:xfrm>
          <a:off x="3225800" y="1067779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93617</xdr:rowOff>
    </xdr:from>
    <xdr:to>
      <xdr:col>6</xdr:col>
      <xdr:colOff>50800</xdr:colOff>
      <xdr:row>63</xdr:row>
      <xdr:rowOff>23767</xdr:rowOff>
    </xdr:to>
    <xdr:sp macro="" textlink="">
      <xdr:nvSpPr>
        <xdr:cNvPr id="137" name="フローチャート : 判断 136"/>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8544</xdr:rowOff>
    </xdr:from>
    <xdr:ext cx="736600" cy="259045"/>
    <xdr:sp macro="" textlink="">
      <xdr:nvSpPr>
        <xdr:cNvPr id="138" name="テキスト ボックス 137"/>
        <xdr:cNvSpPr txBox="1"/>
      </xdr:nvSpPr>
      <xdr:spPr>
        <a:xfrm>
          <a:off x="3733800" y="1080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27215</xdr:rowOff>
    </xdr:from>
    <xdr:to>
      <xdr:col>4</xdr:col>
      <xdr:colOff>482600</xdr:colOff>
      <xdr:row>62</xdr:row>
      <xdr:rowOff>47897</xdr:rowOff>
    </xdr:to>
    <xdr:cxnSp macro="">
      <xdr:nvCxnSpPr>
        <xdr:cNvPr id="139" name="直線コネクタ 138"/>
        <xdr:cNvCxnSpPr/>
      </xdr:nvCxnSpPr>
      <xdr:spPr>
        <a:xfrm>
          <a:off x="2336800" y="10657115"/>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169454</xdr:rowOff>
    </xdr:from>
    <xdr:to>
      <xdr:col>4</xdr:col>
      <xdr:colOff>533400</xdr:colOff>
      <xdr:row>63</xdr:row>
      <xdr:rowOff>99604</xdr:rowOff>
    </xdr:to>
    <xdr:sp macro="" textlink="">
      <xdr:nvSpPr>
        <xdr:cNvPr id="140" name="フローチャート : 判断 139"/>
        <xdr:cNvSpPr/>
      </xdr:nvSpPr>
      <xdr:spPr>
        <a:xfrm>
          <a:off x="3175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84381</xdr:rowOff>
    </xdr:from>
    <xdr:ext cx="762000" cy="259045"/>
    <xdr:sp macro="" textlink="">
      <xdr:nvSpPr>
        <xdr:cNvPr id="141" name="テキスト ボックス 140"/>
        <xdr:cNvSpPr txBox="1"/>
      </xdr:nvSpPr>
      <xdr:spPr>
        <a:xfrm>
          <a:off x="2844800" y="1088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122827</xdr:rowOff>
    </xdr:from>
    <xdr:to>
      <xdr:col>3</xdr:col>
      <xdr:colOff>279400</xdr:colOff>
      <xdr:row>62</xdr:row>
      <xdr:rowOff>27215</xdr:rowOff>
    </xdr:to>
    <xdr:cxnSp macro="">
      <xdr:nvCxnSpPr>
        <xdr:cNvPr id="142" name="直線コネクタ 141"/>
        <xdr:cNvCxnSpPr/>
      </xdr:nvCxnSpPr>
      <xdr:spPr>
        <a:xfrm>
          <a:off x="1447800" y="10581277"/>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107406</xdr:rowOff>
    </xdr:from>
    <xdr:to>
      <xdr:col>3</xdr:col>
      <xdr:colOff>330200</xdr:colOff>
      <xdr:row>63</xdr:row>
      <xdr:rowOff>37556</xdr:rowOff>
    </xdr:to>
    <xdr:sp macro="" textlink="">
      <xdr:nvSpPr>
        <xdr:cNvPr id="143" name="フローチャート : 判断 142"/>
        <xdr:cNvSpPr/>
      </xdr:nvSpPr>
      <xdr:spPr>
        <a:xfrm>
          <a:off x="2286000" y="1073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22333</xdr:rowOff>
    </xdr:from>
    <xdr:ext cx="762000" cy="259045"/>
    <xdr:sp macro="" textlink="">
      <xdr:nvSpPr>
        <xdr:cNvPr id="144" name="テキスト ボックス 143"/>
        <xdr:cNvSpPr txBox="1"/>
      </xdr:nvSpPr>
      <xdr:spPr>
        <a:xfrm>
          <a:off x="1955800" y="1082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148772</xdr:rowOff>
    </xdr:from>
    <xdr:to>
      <xdr:col>2</xdr:col>
      <xdr:colOff>127000</xdr:colOff>
      <xdr:row>63</xdr:row>
      <xdr:rowOff>78922</xdr:rowOff>
    </xdr:to>
    <xdr:sp macro="" textlink="">
      <xdr:nvSpPr>
        <xdr:cNvPr id="145" name="フローチャート : 判断 144"/>
        <xdr:cNvSpPr/>
      </xdr:nvSpPr>
      <xdr:spPr>
        <a:xfrm>
          <a:off x="1397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63699</xdr:rowOff>
    </xdr:from>
    <xdr:ext cx="762000" cy="259045"/>
    <xdr:sp macro="" textlink="">
      <xdr:nvSpPr>
        <xdr:cNvPr id="146" name="テキスト ボックス 145"/>
        <xdr:cNvSpPr txBox="1"/>
      </xdr:nvSpPr>
      <xdr:spPr>
        <a:xfrm>
          <a:off x="1066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18687</xdr:rowOff>
    </xdr:from>
    <xdr:to>
      <xdr:col>7</xdr:col>
      <xdr:colOff>203200</xdr:colOff>
      <xdr:row>63</xdr:row>
      <xdr:rowOff>120287</xdr:rowOff>
    </xdr:to>
    <xdr:sp macro="" textlink="">
      <xdr:nvSpPr>
        <xdr:cNvPr id="152" name="円/楕円 151"/>
        <xdr:cNvSpPr/>
      </xdr:nvSpPr>
      <xdr:spPr>
        <a:xfrm>
          <a:off x="49022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35214</xdr:rowOff>
    </xdr:from>
    <xdr:ext cx="762000" cy="259045"/>
    <xdr:sp macro="" textlink="">
      <xdr:nvSpPr>
        <xdr:cNvPr id="153" name="財政構造の弾力性該当値テキスト"/>
        <xdr:cNvSpPr txBox="1"/>
      </xdr:nvSpPr>
      <xdr:spPr>
        <a:xfrm>
          <a:off x="50419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3991</xdr:rowOff>
    </xdr:from>
    <xdr:to>
      <xdr:col>6</xdr:col>
      <xdr:colOff>50800</xdr:colOff>
      <xdr:row>62</xdr:row>
      <xdr:rowOff>105591</xdr:rowOff>
    </xdr:to>
    <xdr:sp macro="" textlink="">
      <xdr:nvSpPr>
        <xdr:cNvPr id="154" name="円/楕円 153"/>
        <xdr:cNvSpPr/>
      </xdr:nvSpPr>
      <xdr:spPr>
        <a:xfrm>
          <a:off x="4064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115768</xdr:rowOff>
    </xdr:from>
    <xdr:ext cx="736600" cy="259045"/>
    <xdr:sp macro="" textlink="">
      <xdr:nvSpPr>
        <xdr:cNvPr id="155" name="テキスト ボックス 154"/>
        <xdr:cNvSpPr txBox="1"/>
      </xdr:nvSpPr>
      <xdr:spPr>
        <a:xfrm>
          <a:off x="3733800" y="1040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168547</xdr:rowOff>
    </xdr:from>
    <xdr:to>
      <xdr:col>4</xdr:col>
      <xdr:colOff>533400</xdr:colOff>
      <xdr:row>62</xdr:row>
      <xdr:rowOff>98697</xdr:rowOff>
    </xdr:to>
    <xdr:sp macro="" textlink="">
      <xdr:nvSpPr>
        <xdr:cNvPr id="156" name="円/楕円 155"/>
        <xdr:cNvSpPr/>
      </xdr:nvSpPr>
      <xdr:spPr>
        <a:xfrm>
          <a:off x="3175000" y="106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108874</xdr:rowOff>
    </xdr:from>
    <xdr:ext cx="762000" cy="259045"/>
    <xdr:sp macro="" textlink="">
      <xdr:nvSpPr>
        <xdr:cNvPr id="157" name="テキスト ボックス 156"/>
        <xdr:cNvSpPr txBox="1"/>
      </xdr:nvSpPr>
      <xdr:spPr>
        <a:xfrm>
          <a:off x="2844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147865</xdr:rowOff>
    </xdr:from>
    <xdr:to>
      <xdr:col>3</xdr:col>
      <xdr:colOff>330200</xdr:colOff>
      <xdr:row>62</xdr:row>
      <xdr:rowOff>78015</xdr:rowOff>
    </xdr:to>
    <xdr:sp macro="" textlink="">
      <xdr:nvSpPr>
        <xdr:cNvPr id="158" name="円/楕円 157"/>
        <xdr:cNvSpPr/>
      </xdr:nvSpPr>
      <xdr:spPr>
        <a:xfrm>
          <a:off x="2286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88192</xdr:rowOff>
    </xdr:from>
    <xdr:ext cx="762000" cy="259045"/>
    <xdr:sp macro="" textlink="">
      <xdr:nvSpPr>
        <xdr:cNvPr id="159" name="テキスト ボックス 158"/>
        <xdr:cNvSpPr txBox="1"/>
      </xdr:nvSpPr>
      <xdr:spPr>
        <a:xfrm>
          <a:off x="1955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72027</xdr:rowOff>
    </xdr:from>
    <xdr:to>
      <xdr:col>2</xdr:col>
      <xdr:colOff>127000</xdr:colOff>
      <xdr:row>62</xdr:row>
      <xdr:rowOff>2177</xdr:rowOff>
    </xdr:to>
    <xdr:sp macro="" textlink="">
      <xdr:nvSpPr>
        <xdr:cNvPr id="160" name="円/楕円 159"/>
        <xdr:cNvSpPr/>
      </xdr:nvSpPr>
      <xdr:spPr>
        <a:xfrm>
          <a:off x="1397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12354</xdr:rowOff>
    </xdr:from>
    <xdr:ext cx="762000" cy="259045"/>
    <xdr:sp macro="" textlink="">
      <xdr:nvSpPr>
        <xdr:cNvPr id="161" name="テキスト ボックス 160"/>
        <xdr:cNvSpPr txBox="1"/>
      </xdr:nvSpPr>
      <xdr:spPr>
        <a:xfrm>
          <a:off x="1066800" y="1029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[218,012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146,377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保育所の一部を民営化したものの、市の面積が広大で、総合支所の配置を行っているなど多種多様な施設を保有することにより、物件費が類似団体平均を上回っている。今後は平成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a:t>
          </a:r>
          <a:r>
            <a:rPr kumimoji="1" lang="en-US" altLang="ja-JP" sz="1300">
              <a:solidFill>
                <a:sysClr val="windowText" lastClr="000000"/>
              </a:solidFill>
              <a:latin typeface="ＭＳ Ｐゴシック"/>
            </a:rPr>
            <a:t>12</a:t>
          </a:r>
          <a:r>
            <a:rPr kumimoji="1" lang="ja-JP" altLang="en-US" sz="1300">
              <a:solidFill>
                <a:sysClr val="windowText" lastClr="000000"/>
              </a:solidFill>
              <a:latin typeface="ＭＳ Ｐゴシック"/>
            </a:rPr>
            <a:t>月に策定した公共施設等総合管理計画に基づき個別計画を策定し、不要な施設の統合廃止などの効率的な施設配置を検討する。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56001</xdr:rowOff>
    </xdr:from>
    <xdr:to>
      <xdr:col>7</xdr:col>
      <xdr:colOff>152400</xdr:colOff>
      <xdr:row>89</xdr:row>
      <xdr:rowOff>132859</xdr:rowOff>
    </xdr:to>
    <xdr:cxnSp macro="">
      <xdr:nvCxnSpPr>
        <xdr:cNvPr id="189" name="直線コネクタ 188"/>
        <xdr:cNvCxnSpPr/>
      </xdr:nvCxnSpPr>
      <xdr:spPr>
        <a:xfrm flipV="1">
          <a:off x="4953000" y="13943451"/>
          <a:ext cx="0" cy="1448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104936</xdr:rowOff>
    </xdr:from>
    <xdr:ext cx="762000" cy="259045"/>
    <xdr:sp macro="" textlink="">
      <xdr:nvSpPr>
        <xdr:cNvPr id="190" name="人件費・物件費等の状況最小値テキスト"/>
        <xdr:cNvSpPr txBox="1"/>
      </xdr:nvSpPr>
      <xdr:spPr>
        <a:xfrm>
          <a:off x="5041900" y="153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256,528</a:t>
          </a:r>
          <a:endParaRPr kumimoji="1" lang="ja-JP" altLang="en-US" sz="1000" b="1">
            <a:latin typeface="ＭＳ Ｐゴシック"/>
          </a:endParaRPr>
        </a:p>
      </xdr:txBody>
    </xdr:sp>
    <xdr:clientData/>
  </xdr:oneCellAnchor>
  <xdr:twoCellAnchor>
    <xdr:from>
      <xdr:col>7</xdr:col>
      <xdr:colOff>63500</xdr:colOff>
      <xdr:row>89</xdr:row>
      <xdr:rowOff>132859</xdr:rowOff>
    </xdr:from>
    <xdr:to>
      <xdr:col>7</xdr:col>
      <xdr:colOff>241300</xdr:colOff>
      <xdr:row>89</xdr:row>
      <xdr:rowOff>132859</xdr:rowOff>
    </xdr:to>
    <xdr:cxnSp macro="">
      <xdr:nvCxnSpPr>
        <xdr:cNvPr id="191" name="直線コネクタ 190"/>
        <xdr:cNvCxnSpPr/>
      </xdr:nvCxnSpPr>
      <xdr:spPr>
        <a:xfrm>
          <a:off x="4864100" y="1539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142378</xdr:rowOff>
    </xdr:from>
    <xdr:ext cx="762000" cy="259045"/>
    <xdr:sp macro="" textlink="">
      <xdr:nvSpPr>
        <xdr:cNvPr id="192" name="人件費・物件費等の状況最大値テキスト"/>
        <xdr:cNvSpPr txBox="1"/>
      </xdr:nvSpPr>
      <xdr:spPr>
        <a:xfrm>
          <a:off x="5041900" y="1368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106,460</a:t>
          </a:r>
          <a:endParaRPr kumimoji="1" lang="ja-JP" altLang="en-US" sz="1000" b="1">
            <a:latin typeface="ＭＳ Ｐゴシック"/>
          </a:endParaRPr>
        </a:p>
      </xdr:txBody>
    </xdr:sp>
    <xdr:clientData/>
  </xdr:oneCellAnchor>
  <xdr:twoCellAnchor>
    <xdr:from>
      <xdr:col>7</xdr:col>
      <xdr:colOff>63500</xdr:colOff>
      <xdr:row>81</xdr:row>
      <xdr:rowOff>56001</xdr:rowOff>
    </xdr:from>
    <xdr:to>
      <xdr:col>7</xdr:col>
      <xdr:colOff>241300</xdr:colOff>
      <xdr:row>81</xdr:row>
      <xdr:rowOff>56001</xdr:rowOff>
    </xdr:to>
    <xdr:cxnSp macro="">
      <xdr:nvCxnSpPr>
        <xdr:cNvPr id="193" name="直線コネクタ 192"/>
        <xdr:cNvCxnSpPr/>
      </xdr:nvCxnSpPr>
      <xdr:spPr>
        <a:xfrm>
          <a:off x="4864100" y="139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154290</xdr:rowOff>
    </xdr:from>
    <xdr:to>
      <xdr:col>7</xdr:col>
      <xdr:colOff>152400</xdr:colOff>
      <xdr:row>87</xdr:row>
      <xdr:rowOff>104001</xdr:rowOff>
    </xdr:to>
    <xdr:cxnSp macro="">
      <xdr:nvCxnSpPr>
        <xdr:cNvPr id="194" name="直線コネクタ 193"/>
        <xdr:cNvCxnSpPr/>
      </xdr:nvCxnSpPr>
      <xdr:spPr>
        <a:xfrm>
          <a:off x="4114800" y="14898990"/>
          <a:ext cx="838200" cy="12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103</xdr:rowOff>
    </xdr:from>
    <xdr:ext cx="762000" cy="259045"/>
    <xdr:sp macro="" textlink="">
      <xdr:nvSpPr>
        <xdr:cNvPr id="195" name="人件費・物件費等の状況平均値テキスト"/>
        <xdr:cNvSpPr txBox="1"/>
      </xdr:nvSpPr>
      <xdr:spPr>
        <a:xfrm>
          <a:off x="5041900" y="14230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157,509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155026</xdr:rowOff>
    </xdr:from>
    <xdr:to>
      <xdr:col>7</xdr:col>
      <xdr:colOff>203200</xdr:colOff>
      <xdr:row>84</xdr:row>
      <xdr:rowOff>85176</xdr:rowOff>
    </xdr:to>
    <xdr:sp macro="" textlink="">
      <xdr:nvSpPr>
        <xdr:cNvPr id="196" name="フローチャート : 判断 195"/>
        <xdr:cNvSpPr/>
      </xdr:nvSpPr>
      <xdr:spPr>
        <a:xfrm>
          <a:off x="4902200" y="143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154290</xdr:rowOff>
    </xdr:from>
    <xdr:to>
      <xdr:col>6</xdr:col>
      <xdr:colOff>0</xdr:colOff>
      <xdr:row>87</xdr:row>
      <xdr:rowOff>37519</xdr:rowOff>
    </xdr:to>
    <xdr:cxnSp macro="">
      <xdr:nvCxnSpPr>
        <xdr:cNvPr id="197" name="直線コネクタ 196"/>
        <xdr:cNvCxnSpPr/>
      </xdr:nvCxnSpPr>
      <xdr:spPr>
        <a:xfrm flipV="1">
          <a:off x="3225800" y="14898990"/>
          <a:ext cx="889000" cy="5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121090</xdr:rowOff>
    </xdr:from>
    <xdr:to>
      <xdr:col>6</xdr:col>
      <xdr:colOff>50800</xdr:colOff>
      <xdr:row>84</xdr:row>
      <xdr:rowOff>51240</xdr:rowOff>
    </xdr:to>
    <xdr:sp macro="" textlink="">
      <xdr:nvSpPr>
        <xdr:cNvPr id="198" name="フローチャート : 判断 197"/>
        <xdr:cNvSpPr/>
      </xdr:nvSpPr>
      <xdr:spPr>
        <a:xfrm>
          <a:off x="4064000" y="143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61417</xdr:rowOff>
    </xdr:from>
    <xdr:ext cx="736600" cy="259045"/>
    <xdr:sp macro="" textlink="">
      <xdr:nvSpPr>
        <xdr:cNvPr id="199" name="テキスト ボックス 198"/>
        <xdr:cNvSpPr txBox="1"/>
      </xdr:nvSpPr>
      <xdr:spPr>
        <a:xfrm>
          <a:off x="3733800" y="14120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123974</xdr:rowOff>
    </xdr:from>
    <xdr:to>
      <xdr:col>4</xdr:col>
      <xdr:colOff>482600</xdr:colOff>
      <xdr:row>87</xdr:row>
      <xdr:rowOff>37519</xdr:rowOff>
    </xdr:to>
    <xdr:cxnSp macro="">
      <xdr:nvCxnSpPr>
        <xdr:cNvPr id="200" name="直線コネクタ 199"/>
        <xdr:cNvCxnSpPr/>
      </xdr:nvCxnSpPr>
      <xdr:spPr>
        <a:xfrm>
          <a:off x="2336800" y="14868674"/>
          <a:ext cx="889000" cy="8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98351</xdr:rowOff>
    </xdr:from>
    <xdr:to>
      <xdr:col>4</xdr:col>
      <xdr:colOff>533400</xdr:colOff>
      <xdr:row>84</xdr:row>
      <xdr:rowOff>28501</xdr:rowOff>
    </xdr:to>
    <xdr:sp macro="" textlink="">
      <xdr:nvSpPr>
        <xdr:cNvPr id="201" name="フローチャート : 判断 200"/>
        <xdr:cNvSpPr/>
      </xdr:nvSpPr>
      <xdr:spPr>
        <a:xfrm>
          <a:off x="3175000" y="1432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38678</xdr:rowOff>
    </xdr:from>
    <xdr:ext cx="762000" cy="259045"/>
    <xdr:sp macro="" textlink="">
      <xdr:nvSpPr>
        <xdr:cNvPr id="202" name="テキスト ボックス 201"/>
        <xdr:cNvSpPr txBox="1"/>
      </xdr:nvSpPr>
      <xdr:spPr>
        <a:xfrm>
          <a:off x="2844800" y="14097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83627</xdr:rowOff>
    </xdr:from>
    <xdr:to>
      <xdr:col>3</xdr:col>
      <xdr:colOff>279400</xdr:colOff>
      <xdr:row>86</xdr:row>
      <xdr:rowOff>123974</xdr:rowOff>
    </xdr:to>
    <xdr:cxnSp macro="">
      <xdr:nvCxnSpPr>
        <xdr:cNvPr id="203" name="直線コネクタ 202"/>
        <xdr:cNvCxnSpPr/>
      </xdr:nvCxnSpPr>
      <xdr:spPr>
        <a:xfrm>
          <a:off x="1447800" y="14828327"/>
          <a:ext cx="889000" cy="4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65148</xdr:rowOff>
    </xdr:from>
    <xdr:to>
      <xdr:col>3</xdr:col>
      <xdr:colOff>330200</xdr:colOff>
      <xdr:row>83</xdr:row>
      <xdr:rowOff>166748</xdr:rowOff>
    </xdr:to>
    <xdr:sp macro="" textlink="">
      <xdr:nvSpPr>
        <xdr:cNvPr id="204" name="フローチャート : 判断 203"/>
        <xdr:cNvSpPr/>
      </xdr:nvSpPr>
      <xdr:spPr>
        <a:xfrm>
          <a:off x="2286000" y="1429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5475</xdr:rowOff>
    </xdr:from>
    <xdr:ext cx="762000" cy="259045"/>
    <xdr:sp macro="" textlink="">
      <xdr:nvSpPr>
        <xdr:cNvPr id="205" name="テキスト ボックス 204"/>
        <xdr:cNvSpPr txBox="1"/>
      </xdr:nvSpPr>
      <xdr:spPr>
        <a:xfrm>
          <a:off x="1955800" y="140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15083</xdr:rowOff>
    </xdr:from>
    <xdr:to>
      <xdr:col>2</xdr:col>
      <xdr:colOff>127000</xdr:colOff>
      <xdr:row>83</xdr:row>
      <xdr:rowOff>116683</xdr:rowOff>
    </xdr:to>
    <xdr:sp macro="" textlink="">
      <xdr:nvSpPr>
        <xdr:cNvPr id="206" name="フローチャート : 判断 205"/>
        <xdr:cNvSpPr/>
      </xdr:nvSpPr>
      <xdr:spPr>
        <a:xfrm>
          <a:off x="1397000" y="14245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126860</xdr:rowOff>
    </xdr:from>
    <xdr:ext cx="762000" cy="259045"/>
    <xdr:sp macro="" textlink="">
      <xdr:nvSpPr>
        <xdr:cNvPr id="207" name="テキスト ボックス 206"/>
        <xdr:cNvSpPr txBox="1"/>
      </xdr:nvSpPr>
      <xdr:spPr>
        <a:xfrm>
          <a:off x="1066800" y="14014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87</xdr:row>
      <xdr:rowOff>53201</xdr:rowOff>
    </xdr:from>
    <xdr:to>
      <xdr:col>7</xdr:col>
      <xdr:colOff>203200</xdr:colOff>
      <xdr:row>87</xdr:row>
      <xdr:rowOff>154801</xdr:rowOff>
    </xdr:to>
    <xdr:sp macro="" textlink="">
      <xdr:nvSpPr>
        <xdr:cNvPr id="213" name="円/楕円 212"/>
        <xdr:cNvSpPr/>
      </xdr:nvSpPr>
      <xdr:spPr>
        <a:xfrm>
          <a:off x="4902200" y="1496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25278</xdr:rowOff>
    </xdr:from>
    <xdr:ext cx="762000" cy="259045"/>
    <xdr:sp macro="" textlink="">
      <xdr:nvSpPr>
        <xdr:cNvPr id="214" name="人件費・物件費等の状況該当値テキスト"/>
        <xdr:cNvSpPr txBox="1"/>
      </xdr:nvSpPr>
      <xdr:spPr>
        <a:xfrm>
          <a:off x="5041900" y="1494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218,012</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103490</xdr:rowOff>
    </xdr:from>
    <xdr:to>
      <xdr:col>6</xdr:col>
      <xdr:colOff>50800</xdr:colOff>
      <xdr:row>87</xdr:row>
      <xdr:rowOff>33640</xdr:rowOff>
    </xdr:to>
    <xdr:sp macro="" textlink="">
      <xdr:nvSpPr>
        <xdr:cNvPr id="215" name="円/楕円 214"/>
        <xdr:cNvSpPr/>
      </xdr:nvSpPr>
      <xdr:spPr>
        <a:xfrm>
          <a:off x="4064000" y="1484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18417</xdr:rowOff>
    </xdr:from>
    <xdr:ext cx="736600" cy="259045"/>
    <xdr:sp macro="" textlink="">
      <xdr:nvSpPr>
        <xdr:cNvPr id="216" name="テキスト ボックス 215"/>
        <xdr:cNvSpPr txBox="1"/>
      </xdr:nvSpPr>
      <xdr:spPr>
        <a:xfrm>
          <a:off x="3733800" y="14934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205,459</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158169</xdr:rowOff>
    </xdr:from>
    <xdr:to>
      <xdr:col>4</xdr:col>
      <xdr:colOff>533400</xdr:colOff>
      <xdr:row>87</xdr:row>
      <xdr:rowOff>88319</xdr:rowOff>
    </xdr:to>
    <xdr:sp macro="" textlink="">
      <xdr:nvSpPr>
        <xdr:cNvPr id="217" name="円/楕円 216"/>
        <xdr:cNvSpPr/>
      </xdr:nvSpPr>
      <xdr:spPr>
        <a:xfrm>
          <a:off x="3175000" y="1490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73096</xdr:rowOff>
    </xdr:from>
    <xdr:ext cx="762000" cy="259045"/>
    <xdr:sp macro="" textlink="">
      <xdr:nvSpPr>
        <xdr:cNvPr id="218" name="テキスト ボックス 217"/>
        <xdr:cNvSpPr txBox="1"/>
      </xdr:nvSpPr>
      <xdr:spPr>
        <a:xfrm>
          <a:off x="2844800" y="1498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211,124</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73174</xdr:rowOff>
    </xdr:from>
    <xdr:to>
      <xdr:col>3</xdr:col>
      <xdr:colOff>330200</xdr:colOff>
      <xdr:row>87</xdr:row>
      <xdr:rowOff>3324</xdr:rowOff>
    </xdr:to>
    <xdr:sp macro="" textlink="">
      <xdr:nvSpPr>
        <xdr:cNvPr id="219" name="円/楕円 218"/>
        <xdr:cNvSpPr/>
      </xdr:nvSpPr>
      <xdr:spPr>
        <a:xfrm>
          <a:off x="2286000" y="1481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159551</xdr:rowOff>
    </xdr:from>
    <xdr:ext cx="762000" cy="259045"/>
    <xdr:sp macro="" textlink="">
      <xdr:nvSpPr>
        <xdr:cNvPr id="220" name="テキスト ボックス 219"/>
        <xdr:cNvSpPr txBox="1"/>
      </xdr:nvSpPr>
      <xdr:spPr>
        <a:xfrm>
          <a:off x="1955800" y="1490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202,318</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32827</xdr:rowOff>
    </xdr:from>
    <xdr:to>
      <xdr:col>2</xdr:col>
      <xdr:colOff>127000</xdr:colOff>
      <xdr:row>86</xdr:row>
      <xdr:rowOff>134427</xdr:rowOff>
    </xdr:to>
    <xdr:sp macro="" textlink="">
      <xdr:nvSpPr>
        <xdr:cNvPr id="221" name="円/楕円 220"/>
        <xdr:cNvSpPr/>
      </xdr:nvSpPr>
      <xdr:spPr>
        <a:xfrm>
          <a:off x="1397000" y="1477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119204</xdr:rowOff>
    </xdr:from>
    <xdr:ext cx="762000" cy="259045"/>
    <xdr:sp macro="" textlink="">
      <xdr:nvSpPr>
        <xdr:cNvPr id="222" name="テキスト ボックス 221"/>
        <xdr:cNvSpPr txBox="1"/>
      </xdr:nvSpPr>
      <xdr:spPr>
        <a:xfrm>
          <a:off x="1066800" y="14863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198,138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依然として類似団体平均よりも</a:t>
          </a:r>
          <a:r>
            <a:rPr kumimoji="1" lang="en-US" altLang="ja-JP" sz="1300">
              <a:solidFill>
                <a:sysClr val="windowText" lastClr="000000"/>
              </a:solidFill>
              <a:latin typeface="ＭＳ Ｐゴシック"/>
            </a:rPr>
            <a:t>1.4</a:t>
          </a:r>
          <a:r>
            <a:rPr kumimoji="1" lang="ja-JP" altLang="en-US" sz="1300">
              <a:solidFill>
                <a:sysClr val="windowText" lastClr="000000"/>
              </a:solidFill>
              <a:latin typeface="ＭＳ Ｐゴシック"/>
            </a:rPr>
            <a:t>ポイント低く、給与カット等の直接的な人件費の削減は実施していない。今後も当該指数を注視しながら給与の適正化を図る。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87</xdr:row>
      <xdr:rowOff>10584</xdr:rowOff>
    </xdr:to>
    <xdr:cxnSp macro="">
      <xdr:nvCxnSpPr>
        <xdr:cNvPr id="251" name="直線コネクタ 250"/>
        <xdr:cNvCxnSpPr/>
      </xdr:nvCxnSpPr>
      <xdr:spPr>
        <a:xfrm flipV="1">
          <a:off x="17018000" y="13814072"/>
          <a:ext cx="0" cy="1112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2"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3" name="直線コネクタ 252"/>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4"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5" name="直線コネクタ 254"/>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157339</xdr:rowOff>
    </xdr:from>
    <xdr:to>
      <xdr:col>24</xdr:col>
      <xdr:colOff>558800</xdr:colOff>
      <xdr:row>82</xdr:row>
      <xdr:rowOff>170745</xdr:rowOff>
    </xdr:to>
    <xdr:cxnSp macro="">
      <xdr:nvCxnSpPr>
        <xdr:cNvPr id="256" name="直線コネクタ 255"/>
        <xdr:cNvCxnSpPr/>
      </xdr:nvCxnSpPr>
      <xdr:spPr>
        <a:xfrm>
          <a:off x="16179800" y="142162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108249</xdr:rowOff>
    </xdr:from>
    <xdr:ext cx="762000" cy="259045"/>
    <xdr:sp macro="" textlink="">
      <xdr:nvSpPr>
        <xdr:cNvPr id="257" name="給与水準   （国との比較）平均値テキスト"/>
        <xdr:cNvSpPr txBox="1"/>
      </xdr:nvSpPr>
      <xdr:spPr>
        <a:xfrm>
          <a:off x="17106900" y="1433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136172</xdr:rowOff>
    </xdr:from>
    <xdr:to>
      <xdr:col>24</xdr:col>
      <xdr:colOff>609600</xdr:colOff>
      <xdr:row>84</xdr:row>
      <xdr:rowOff>66322</xdr:rowOff>
    </xdr:to>
    <xdr:sp macro="" textlink="">
      <xdr:nvSpPr>
        <xdr:cNvPr id="258" name="フローチャート : 判断 257"/>
        <xdr:cNvSpPr/>
      </xdr:nvSpPr>
      <xdr:spPr>
        <a:xfrm>
          <a:off x="169672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87489</xdr:rowOff>
    </xdr:from>
    <xdr:to>
      <xdr:col>23</xdr:col>
      <xdr:colOff>406400</xdr:colOff>
      <xdr:row>82</xdr:row>
      <xdr:rowOff>157339</xdr:rowOff>
    </xdr:to>
    <xdr:cxnSp macro="">
      <xdr:nvCxnSpPr>
        <xdr:cNvPr id="259" name="直線コネクタ 258"/>
        <xdr:cNvCxnSpPr/>
      </xdr:nvCxnSpPr>
      <xdr:spPr>
        <a:xfrm>
          <a:off x="15290800" y="1397493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149578</xdr:rowOff>
    </xdr:from>
    <xdr:to>
      <xdr:col>23</xdr:col>
      <xdr:colOff>457200</xdr:colOff>
      <xdr:row>84</xdr:row>
      <xdr:rowOff>79728</xdr:rowOff>
    </xdr:to>
    <xdr:sp macro="" textlink="">
      <xdr:nvSpPr>
        <xdr:cNvPr id="260" name="フローチャート : 判断 259"/>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64505</xdr:rowOff>
    </xdr:from>
    <xdr:ext cx="736600" cy="259045"/>
    <xdr:sp macro="" textlink="">
      <xdr:nvSpPr>
        <xdr:cNvPr id="261" name="テキスト ボックス 260"/>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47272</xdr:rowOff>
    </xdr:from>
    <xdr:to>
      <xdr:col>22</xdr:col>
      <xdr:colOff>203200</xdr:colOff>
      <xdr:row>81</xdr:row>
      <xdr:rowOff>87489</xdr:rowOff>
    </xdr:to>
    <xdr:cxnSp macro="">
      <xdr:nvCxnSpPr>
        <xdr:cNvPr id="262" name="直線コネクタ 261"/>
        <xdr:cNvCxnSpPr/>
      </xdr:nvCxnSpPr>
      <xdr:spPr>
        <a:xfrm>
          <a:off x="14401800" y="139347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3" name="フローチャート : 判断 262"/>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128711</xdr:rowOff>
    </xdr:from>
    <xdr:ext cx="762000" cy="259045"/>
    <xdr:sp macro="" textlink="">
      <xdr:nvSpPr>
        <xdr:cNvPr id="264" name="テキスト ボックス 263"/>
        <xdr:cNvSpPr txBox="1"/>
      </xdr:nvSpPr>
      <xdr:spPr>
        <a:xfrm>
          <a:off x="14909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47272</xdr:rowOff>
    </xdr:from>
    <xdr:to>
      <xdr:col>21</xdr:col>
      <xdr:colOff>0</xdr:colOff>
      <xdr:row>87</xdr:row>
      <xdr:rowOff>77611</xdr:rowOff>
    </xdr:to>
    <xdr:cxnSp macro="">
      <xdr:nvCxnSpPr>
        <xdr:cNvPr id="265" name="直線コネクタ 264"/>
        <xdr:cNvCxnSpPr/>
      </xdr:nvCxnSpPr>
      <xdr:spPr>
        <a:xfrm flipV="1">
          <a:off x="13512800" y="13934722"/>
          <a:ext cx="889000" cy="105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42334</xdr:rowOff>
    </xdr:from>
    <xdr:to>
      <xdr:col>21</xdr:col>
      <xdr:colOff>50800</xdr:colOff>
      <xdr:row>83</xdr:row>
      <xdr:rowOff>143934</xdr:rowOff>
    </xdr:to>
    <xdr:sp macro="" textlink="">
      <xdr:nvSpPr>
        <xdr:cNvPr id="266" name="フローチャート : 判断 265"/>
        <xdr:cNvSpPr/>
      </xdr:nvSpPr>
      <xdr:spPr>
        <a:xfrm>
          <a:off x="14351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128711</xdr:rowOff>
    </xdr:from>
    <xdr:ext cx="762000" cy="259045"/>
    <xdr:sp macro="" textlink="">
      <xdr:nvSpPr>
        <xdr:cNvPr id="267" name="テキスト ボックス 266"/>
        <xdr:cNvSpPr txBox="1"/>
      </xdr:nvSpPr>
      <xdr:spPr>
        <a:xfrm>
          <a:off x="14020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72672</xdr:rowOff>
    </xdr:from>
    <xdr:to>
      <xdr:col>19</xdr:col>
      <xdr:colOff>533400</xdr:colOff>
      <xdr:row>90</xdr:row>
      <xdr:rowOff>2822</xdr:rowOff>
    </xdr:to>
    <xdr:sp macro="" textlink="">
      <xdr:nvSpPr>
        <xdr:cNvPr id="268" name="フローチャート : 判断 267"/>
        <xdr:cNvSpPr/>
      </xdr:nvSpPr>
      <xdr:spPr>
        <a:xfrm>
          <a:off x="13462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159049</xdr:rowOff>
    </xdr:from>
    <xdr:ext cx="762000" cy="259045"/>
    <xdr:sp macro="" textlink="">
      <xdr:nvSpPr>
        <xdr:cNvPr id="269" name="テキスト ボックス 268"/>
        <xdr:cNvSpPr txBox="1"/>
      </xdr:nvSpPr>
      <xdr:spPr>
        <a:xfrm>
          <a:off x="13131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119945</xdr:rowOff>
    </xdr:from>
    <xdr:to>
      <xdr:col>24</xdr:col>
      <xdr:colOff>609600</xdr:colOff>
      <xdr:row>83</xdr:row>
      <xdr:rowOff>50095</xdr:rowOff>
    </xdr:to>
    <xdr:sp macro="" textlink="">
      <xdr:nvSpPr>
        <xdr:cNvPr id="275" name="円/楕円 274"/>
        <xdr:cNvSpPr/>
      </xdr:nvSpPr>
      <xdr:spPr>
        <a:xfrm>
          <a:off x="169672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136472</xdr:rowOff>
    </xdr:from>
    <xdr:ext cx="762000" cy="259045"/>
    <xdr:sp macro="" textlink="">
      <xdr:nvSpPr>
        <xdr:cNvPr id="276" name="給与水準   （国との比較）該当値テキスト"/>
        <xdr:cNvSpPr txBox="1"/>
      </xdr:nvSpPr>
      <xdr:spPr>
        <a:xfrm>
          <a:off x="17106900" y="1402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106539</xdr:rowOff>
    </xdr:from>
    <xdr:to>
      <xdr:col>23</xdr:col>
      <xdr:colOff>457200</xdr:colOff>
      <xdr:row>83</xdr:row>
      <xdr:rowOff>36689</xdr:rowOff>
    </xdr:to>
    <xdr:sp macro="" textlink="">
      <xdr:nvSpPr>
        <xdr:cNvPr id="277" name="円/楕円 276"/>
        <xdr:cNvSpPr/>
      </xdr:nvSpPr>
      <xdr:spPr>
        <a:xfrm>
          <a:off x="161290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46866</xdr:rowOff>
    </xdr:from>
    <xdr:ext cx="736600" cy="259045"/>
    <xdr:sp macro="" textlink="">
      <xdr:nvSpPr>
        <xdr:cNvPr id="278" name="テキスト ボックス 277"/>
        <xdr:cNvSpPr txBox="1"/>
      </xdr:nvSpPr>
      <xdr:spPr>
        <a:xfrm>
          <a:off x="15798800" y="13934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36689</xdr:rowOff>
    </xdr:from>
    <xdr:to>
      <xdr:col>22</xdr:col>
      <xdr:colOff>254000</xdr:colOff>
      <xdr:row>81</xdr:row>
      <xdr:rowOff>138289</xdr:rowOff>
    </xdr:to>
    <xdr:sp macro="" textlink="">
      <xdr:nvSpPr>
        <xdr:cNvPr id="279" name="円/楕円 278"/>
        <xdr:cNvSpPr/>
      </xdr:nvSpPr>
      <xdr:spPr>
        <a:xfrm>
          <a:off x="15240000" y="1392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148466</xdr:rowOff>
    </xdr:from>
    <xdr:ext cx="762000" cy="259045"/>
    <xdr:sp macro="" textlink="">
      <xdr:nvSpPr>
        <xdr:cNvPr id="280" name="テキスト ボックス 279"/>
        <xdr:cNvSpPr txBox="1"/>
      </xdr:nvSpPr>
      <xdr:spPr>
        <a:xfrm>
          <a:off x="14909800" y="13693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167922</xdr:rowOff>
    </xdr:from>
    <xdr:to>
      <xdr:col>21</xdr:col>
      <xdr:colOff>50800</xdr:colOff>
      <xdr:row>81</xdr:row>
      <xdr:rowOff>98072</xdr:rowOff>
    </xdr:to>
    <xdr:sp macro="" textlink="">
      <xdr:nvSpPr>
        <xdr:cNvPr id="281" name="円/楕円 280"/>
        <xdr:cNvSpPr/>
      </xdr:nvSpPr>
      <xdr:spPr>
        <a:xfrm>
          <a:off x="14351000" y="1388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108249</xdr:rowOff>
    </xdr:from>
    <xdr:ext cx="762000" cy="259045"/>
    <xdr:sp macro="" textlink="">
      <xdr:nvSpPr>
        <xdr:cNvPr id="282" name="テキスト ボックス 281"/>
        <xdr:cNvSpPr txBox="1"/>
      </xdr:nvSpPr>
      <xdr:spPr>
        <a:xfrm>
          <a:off x="14020800" y="1365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26811</xdr:rowOff>
    </xdr:from>
    <xdr:to>
      <xdr:col>19</xdr:col>
      <xdr:colOff>533400</xdr:colOff>
      <xdr:row>87</xdr:row>
      <xdr:rowOff>128411</xdr:rowOff>
    </xdr:to>
    <xdr:sp macro="" textlink="">
      <xdr:nvSpPr>
        <xdr:cNvPr id="283" name="円/楕円 282"/>
        <xdr:cNvSpPr/>
      </xdr:nvSpPr>
      <xdr:spPr>
        <a:xfrm>
          <a:off x="13462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138588</xdr:rowOff>
    </xdr:from>
    <xdr:ext cx="762000" cy="259045"/>
    <xdr:sp macro="" textlink="">
      <xdr:nvSpPr>
        <xdr:cNvPr id="284" name="テキスト ボックス 283"/>
        <xdr:cNvSpPr txBox="1"/>
      </xdr:nvSpPr>
      <xdr:spPr>
        <a:xfrm>
          <a:off x="13131800" y="1471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平成</a:t>
          </a:r>
          <a:r>
            <a:rPr kumimoji="1" lang="en-US" altLang="ja-JP" sz="1300">
              <a:solidFill>
                <a:sysClr val="windowText" lastClr="000000"/>
              </a:solidFill>
              <a:latin typeface="ＭＳ Ｐゴシック"/>
            </a:rPr>
            <a:t>16</a:t>
          </a:r>
          <a:r>
            <a:rPr kumimoji="1" lang="ja-JP" altLang="en-US" sz="1300">
              <a:solidFill>
                <a:sysClr val="windowText" lastClr="000000"/>
              </a:solidFill>
              <a:latin typeface="ＭＳ Ｐゴシック"/>
            </a:rPr>
            <a:t>年</a:t>
          </a:r>
          <a:r>
            <a:rPr kumimoji="1" lang="en-US" altLang="ja-JP" sz="1300">
              <a:solidFill>
                <a:sysClr val="windowText" lastClr="000000"/>
              </a:solidFill>
              <a:latin typeface="ＭＳ Ｐゴシック"/>
            </a:rPr>
            <a:t>11</a:t>
          </a:r>
          <a:r>
            <a:rPr kumimoji="1" lang="ja-JP" altLang="en-US" sz="1300">
              <a:solidFill>
                <a:sysClr val="windowText" lastClr="000000"/>
              </a:solidFill>
              <a:latin typeface="ＭＳ Ｐゴシック"/>
            </a:rPr>
            <a:t>月策定の新市建設計画で退職者の補充を</a:t>
          </a:r>
          <a:r>
            <a:rPr kumimoji="1" lang="en-US" altLang="ja-JP" sz="1300">
              <a:solidFill>
                <a:sysClr val="windowText" lastClr="000000"/>
              </a:solidFill>
              <a:latin typeface="ＭＳ Ｐゴシック"/>
            </a:rPr>
            <a:t>4</a:t>
          </a:r>
          <a:r>
            <a:rPr kumimoji="1" lang="ja-JP" altLang="en-US" sz="1300">
              <a:solidFill>
                <a:sysClr val="windowText" lastClr="000000"/>
              </a:solidFill>
              <a:latin typeface="ＭＳ Ｐゴシック"/>
            </a:rPr>
            <a:t>割とし、合併後</a:t>
          </a:r>
          <a:r>
            <a:rPr kumimoji="1" lang="en-US" altLang="ja-JP" sz="1300">
              <a:solidFill>
                <a:sysClr val="windowText" lastClr="000000"/>
              </a:solidFill>
              <a:latin typeface="ＭＳ Ｐゴシック"/>
            </a:rPr>
            <a:t>10</a:t>
          </a:r>
          <a:r>
            <a:rPr kumimoji="1" lang="ja-JP" altLang="en-US" sz="1300">
              <a:solidFill>
                <a:sysClr val="windowText" lastClr="000000"/>
              </a:solidFill>
              <a:latin typeface="ＭＳ Ｐゴシック"/>
            </a:rPr>
            <a:t>年間で</a:t>
          </a:r>
          <a:r>
            <a:rPr kumimoji="1" lang="en-US" altLang="ja-JP" sz="1300">
              <a:solidFill>
                <a:sysClr val="windowText" lastClr="000000"/>
              </a:solidFill>
              <a:latin typeface="ＭＳ Ｐゴシック"/>
            </a:rPr>
            <a:t>60</a:t>
          </a:r>
          <a:r>
            <a:rPr kumimoji="1" lang="ja-JP" altLang="en-US" sz="1300">
              <a:solidFill>
                <a:sysClr val="windowText" lastClr="000000"/>
              </a:solidFill>
              <a:latin typeface="ＭＳ Ｐゴシック"/>
            </a:rPr>
            <a:t>人削減を目標に掲げて取り組んできた。この間、保育所の民営化等の民間開放の推進により、定員適正化計画に掲げる毎年度の計画値を上回る実績を上げてきて昨年度より</a:t>
          </a:r>
          <a:r>
            <a:rPr kumimoji="1" lang="en-US" altLang="ja-JP" sz="1300">
              <a:solidFill>
                <a:sysClr val="windowText" lastClr="000000"/>
              </a:solidFill>
              <a:latin typeface="ＭＳ Ｐゴシック"/>
            </a:rPr>
            <a:t>0.03</a:t>
          </a:r>
          <a:r>
            <a:rPr kumimoji="1" lang="ja-JP" altLang="en-US" sz="1300">
              <a:solidFill>
                <a:sysClr val="windowText" lastClr="000000"/>
              </a:solidFill>
              <a:latin typeface="ＭＳ Ｐゴシック"/>
            </a:rPr>
            <a:t>ポイント減少した。しかし、市の面積が広大で、総合支所の配置を行っていることから、類似団体と比較して平均を</a:t>
          </a:r>
          <a:r>
            <a:rPr kumimoji="1" lang="en-US" altLang="ja-JP" sz="1300">
              <a:solidFill>
                <a:sysClr val="windowText" lastClr="000000"/>
              </a:solidFill>
              <a:latin typeface="ＭＳ Ｐゴシック"/>
            </a:rPr>
            <a:t>1.07</a:t>
          </a:r>
          <a:r>
            <a:rPr kumimoji="1" lang="ja-JP" altLang="en-US" sz="1300">
              <a:solidFill>
                <a:sysClr val="windowText" lastClr="000000"/>
              </a:solidFill>
              <a:latin typeface="ＭＳ Ｐゴシック"/>
            </a:rPr>
            <a:t>人上回っている。平成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年８月に策定した定員管理計画を基に、組織機構の見直しと併せて、今後も適正な職員数となるよう取り組む。</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25929</xdr:rowOff>
    </xdr:from>
    <xdr:to>
      <xdr:col>24</xdr:col>
      <xdr:colOff>558800</xdr:colOff>
      <xdr:row>68</xdr:row>
      <xdr:rowOff>39264</xdr:rowOff>
    </xdr:to>
    <xdr:cxnSp macro="">
      <xdr:nvCxnSpPr>
        <xdr:cNvPr id="314" name="直線コネクタ 313"/>
        <xdr:cNvCxnSpPr/>
      </xdr:nvCxnSpPr>
      <xdr:spPr>
        <a:xfrm flipV="1">
          <a:off x="17018000" y="10141479"/>
          <a:ext cx="0" cy="155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11341</xdr:rowOff>
    </xdr:from>
    <xdr:ext cx="762000" cy="259045"/>
    <xdr:sp macro="" textlink="">
      <xdr:nvSpPr>
        <xdr:cNvPr id="315" name="定員管理の状況最小値テキスト"/>
        <xdr:cNvSpPr txBox="1"/>
      </xdr:nvSpPr>
      <xdr:spPr>
        <a:xfrm>
          <a:off x="17106900" y="116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14.49</a:t>
          </a:r>
          <a:endParaRPr kumimoji="1" lang="ja-JP" altLang="en-US" sz="1000" b="1">
            <a:latin typeface="ＭＳ Ｐゴシック"/>
          </a:endParaRPr>
        </a:p>
      </xdr:txBody>
    </xdr:sp>
    <xdr:clientData/>
  </xdr:oneCellAnchor>
  <xdr:twoCellAnchor>
    <xdr:from>
      <xdr:col>24</xdr:col>
      <xdr:colOff>469900</xdr:colOff>
      <xdr:row>68</xdr:row>
      <xdr:rowOff>39264</xdr:rowOff>
    </xdr:from>
    <xdr:to>
      <xdr:col>24</xdr:col>
      <xdr:colOff>647700</xdr:colOff>
      <xdr:row>68</xdr:row>
      <xdr:rowOff>39264</xdr:rowOff>
    </xdr:to>
    <xdr:cxnSp macro="">
      <xdr:nvCxnSpPr>
        <xdr:cNvPr id="316" name="直線コネクタ 315"/>
        <xdr:cNvCxnSpPr/>
      </xdr:nvCxnSpPr>
      <xdr:spPr>
        <a:xfrm>
          <a:off x="16929100" y="11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112306</xdr:rowOff>
    </xdr:from>
    <xdr:ext cx="762000" cy="259045"/>
    <xdr:sp macro="" textlink="">
      <xdr:nvSpPr>
        <xdr:cNvPr id="317"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59</xdr:row>
      <xdr:rowOff>25929</xdr:rowOff>
    </xdr:from>
    <xdr:to>
      <xdr:col>24</xdr:col>
      <xdr:colOff>647700</xdr:colOff>
      <xdr:row>59</xdr:row>
      <xdr:rowOff>25929</xdr:rowOff>
    </xdr:to>
    <xdr:cxnSp macro="">
      <xdr:nvCxnSpPr>
        <xdr:cNvPr id="318" name="直線コネクタ 317"/>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130387</xdr:rowOff>
    </xdr:from>
    <xdr:to>
      <xdr:col>24</xdr:col>
      <xdr:colOff>558800</xdr:colOff>
      <xdr:row>63</xdr:row>
      <xdr:rowOff>136419</xdr:rowOff>
    </xdr:to>
    <xdr:cxnSp macro="">
      <xdr:nvCxnSpPr>
        <xdr:cNvPr id="319" name="直線コネクタ 318"/>
        <xdr:cNvCxnSpPr/>
      </xdr:nvCxnSpPr>
      <xdr:spPr>
        <a:xfrm flipV="1">
          <a:off x="16179800" y="10931737"/>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52405</xdr:rowOff>
    </xdr:from>
    <xdr:ext cx="762000" cy="259045"/>
    <xdr:sp macro="" textlink="">
      <xdr:nvSpPr>
        <xdr:cNvPr id="320" name="定員管理の状況平均値テキスト"/>
        <xdr:cNvSpPr txBox="1"/>
      </xdr:nvSpPr>
      <xdr:spPr>
        <a:xfrm>
          <a:off x="17106900" y="10510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35878</xdr:rowOff>
    </xdr:from>
    <xdr:to>
      <xdr:col>24</xdr:col>
      <xdr:colOff>609600</xdr:colOff>
      <xdr:row>62</xdr:row>
      <xdr:rowOff>137478</xdr:rowOff>
    </xdr:to>
    <xdr:sp macro="" textlink="">
      <xdr:nvSpPr>
        <xdr:cNvPr id="321" name="フローチャート : 判断 320"/>
        <xdr:cNvSpPr/>
      </xdr:nvSpPr>
      <xdr:spPr>
        <a:xfrm>
          <a:off x="169672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84138</xdr:rowOff>
    </xdr:from>
    <xdr:to>
      <xdr:col>23</xdr:col>
      <xdr:colOff>406400</xdr:colOff>
      <xdr:row>63</xdr:row>
      <xdr:rowOff>136419</xdr:rowOff>
    </xdr:to>
    <xdr:cxnSp macro="">
      <xdr:nvCxnSpPr>
        <xdr:cNvPr id="322" name="直線コネクタ 321"/>
        <xdr:cNvCxnSpPr/>
      </xdr:nvCxnSpPr>
      <xdr:spPr>
        <a:xfrm>
          <a:off x="15290800" y="10885488"/>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147003</xdr:rowOff>
    </xdr:from>
    <xdr:to>
      <xdr:col>23</xdr:col>
      <xdr:colOff>457200</xdr:colOff>
      <xdr:row>62</xdr:row>
      <xdr:rowOff>77153</xdr:rowOff>
    </xdr:to>
    <xdr:sp macro="" textlink="">
      <xdr:nvSpPr>
        <xdr:cNvPr id="323" name="フローチャート : 判断 322"/>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87330</xdr:rowOff>
    </xdr:from>
    <xdr:ext cx="736600" cy="259045"/>
    <xdr:sp macro="" textlink="">
      <xdr:nvSpPr>
        <xdr:cNvPr id="324" name="テキスト ボックス 323"/>
        <xdr:cNvSpPr txBox="1"/>
      </xdr:nvSpPr>
      <xdr:spPr>
        <a:xfrm>
          <a:off x="15798800" y="1037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41910</xdr:rowOff>
    </xdr:from>
    <xdr:to>
      <xdr:col>22</xdr:col>
      <xdr:colOff>203200</xdr:colOff>
      <xdr:row>63</xdr:row>
      <xdr:rowOff>84138</xdr:rowOff>
    </xdr:to>
    <xdr:cxnSp macro="">
      <xdr:nvCxnSpPr>
        <xdr:cNvPr id="325" name="直線コネクタ 324"/>
        <xdr:cNvCxnSpPr/>
      </xdr:nvCxnSpPr>
      <xdr:spPr>
        <a:xfrm>
          <a:off x="14401800" y="1084326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6" name="フローチャート : 判断 325"/>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51134</xdr:rowOff>
    </xdr:from>
    <xdr:ext cx="762000" cy="259045"/>
    <xdr:sp macro="" textlink="">
      <xdr:nvSpPr>
        <xdr:cNvPr id="327" name="テキスト ボックス 326"/>
        <xdr:cNvSpPr txBox="1"/>
      </xdr:nvSpPr>
      <xdr:spPr>
        <a:xfrm>
          <a:off x="14909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41910</xdr:rowOff>
    </xdr:from>
    <xdr:to>
      <xdr:col>21</xdr:col>
      <xdr:colOff>0</xdr:colOff>
      <xdr:row>63</xdr:row>
      <xdr:rowOff>72072</xdr:rowOff>
    </xdr:to>
    <xdr:cxnSp macro="">
      <xdr:nvCxnSpPr>
        <xdr:cNvPr id="328" name="直線コネクタ 327"/>
        <xdr:cNvCxnSpPr/>
      </xdr:nvCxnSpPr>
      <xdr:spPr>
        <a:xfrm flipV="1">
          <a:off x="13512800" y="10843260"/>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96731</xdr:rowOff>
    </xdr:from>
    <xdr:to>
      <xdr:col>21</xdr:col>
      <xdr:colOff>50800</xdr:colOff>
      <xdr:row>62</xdr:row>
      <xdr:rowOff>26881</xdr:rowOff>
    </xdr:to>
    <xdr:sp macro="" textlink="">
      <xdr:nvSpPr>
        <xdr:cNvPr id="329" name="フローチャート : 判断 328"/>
        <xdr:cNvSpPr/>
      </xdr:nvSpPr>
      <xdr:spPr>
        <a:xfrm>
          <a:off x="14351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37058</xdr:rowOff>
    </xdr:from>
    <xdr:ext cx="762000" cy="259045"/>
    <xdr:sp macro="" textlink="">
      <xdr:nvSpPr>
        <xdr:cNvPr id="330" name="テキスト ボックス 329"/>
        <xdr:cNvSpPr txBox="1"/>
      </xdr:nvSpPr>
      <xdr:spPr>
        <a:xfrm>
          <a:off x="14020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110807</xdr:rowOff>
    </xdr:from>
    <xdr:to>
      <xdr:col>19</xdr:col>
      <xdr:colOff>533400</xdr:colOff>
      <xdr:row>62</xdr:row>
      <xdr:rowOff>40957</xdr:rowOff>
    </xdr:to>
    <xdr:sp macro="" textlink="">
      <xdr:nvSpPr>
        <xdr:cNvPr id="331" name="フローチャート : 判断 330"/>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51134</xdr:rowOff>
    </xdr:from>
    <xdr:ext cx="762000" cy="259045"/>
    <xdr:sp macro="" textlink="">
      <xdr:nvSpPr>
        <xdr:cNvPr id="332" name="テキスト ボックス 331"/>
        <xdr:cNvSpPr txBox="1"/>
      </xdr:nvSpPr>
      <xdr:spPr>
        <a:xfrm>
          <a:off x="13131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79587</xdr:rowOff>
    </xdr:from>
    <xdr:to>
      <xdr:col>24</xdr:col>
      <xdr:colOff>609600</xdr:colOff>
      <xdr:row>64</xdr:row>
      <xdr:rowOff>9737</xdr:rowOff>
    </xdr:to>
    <xdr:sp macro="" textlink="">
      <xdr:nvSpPr>
        <xdr:cNvPr id="338" name="円/楕円 337"/>
        <xdr:cNvSpPr/>
      </xdr:nvSpPr>
      <xdr:spPr>
        <a:xfrm>
          <a:off x="169672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51664</xdr:rowOff>
    </xdr:from>
    <xdr:ext cx="762000" cy="259045"/>
    <xdr:sp macro="" textlink="">
      <xdr:nvSpPr>
        <xdr:cNvPr id="339" name="定員管理の状況該当値テキスト"/>
        <xdr:cNvSpPr txBox="1"/>
      </xdr:nvSpPr>
      <xdr:spPr>
        <a:xfrm>
          <a:off x="17106900" y="1085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85619</xdr:rowOff>
    </xdr:from>
    <xdr:to>
      <xdr:col>23</xdr:col>
      <xdr:colOff>457200</xdr:colOff>
      <xdr:row>64</xdr:row>
      <xdr:rowOff>15769</xdr:rowOff>
    </xdr:to>
    <xdr:sp macro="" textlink="">
      <xdr:nvSpPr>
        <xdr:cNvPr id="340" name="円/楕円 339"/>
        <xdr:cNvSpPr/>
      </xdr:nvSpPr>
      <xdr:spPr>
        <a:xfrm>
          <a:off x="16129000" y="1088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546</xdr:rowOff>
    </xdr:from>
    <xdr:ext cx="736600" cy="259045"/>
    <xdr:sp macro="" textlink="">
      <xdr:nvSpPr>
        <xdr:cNvPr id="341" name="テキスト ボックス 340"/>
        <xdr:cNvSpPr txBox="1"/>
      </xdr:nvSpPr>
      <xdr:spPr>
        <a:xfrm>
          <a:off x="15798800" y="10973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33338</xdr:rowOff>
    </xdr:from>
    <xdr:to>
      <xdr:col>22</xdr:col>
      <xdr:colOff>254000</xdr:colOff>
      <xdr:row>63</xdr:row>
      <xdr:rowOff>134938</xdr:rowOff>
    </xdr:to>
    <xdr:sp macro="" textlink="">
      <xdr:nvSpPr>
        <xdr:cNvPr id="342" name="円/楕円 341"/>
        <xdr:cNvSpPr/>
      </xdr:nvSpPr>
      <xdr:spPr>
        <a:xfrm>
          <a:off x="152400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119715</xdr:rowOff>
    </xdr:from>
    <xdr:ext cx="762000" cy="259045"/>
    <xdr:sp macro="" textlink="">
      <xdr:nvSpPr>
        <xdr:cNvPr id="343" name="テキスト ボックス 342"/>
        <xdr:cNvSpPr txBox="1"/>
      </xdr:nvSpPr>
      <xdr:spPr>
        <a:xfrm>
          <a:off x="14909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162560</xdr:rowOff>
    </xdr:from>
    <xdr:to>
      <xdr:col>21</xdr:col>
      <xdr:colOff>50800</xdr:colOff>
      <xdr:row>63</xdr:row>
      <xdr:rowOff>92710</xdr:rowOff>
    </xdr:to>
    <xdr:sp macro="" textlink="">
      <xdr:nvSpPr>
        <xdr:cNvPr id="344" name="円/楕円 343"/>
        <xdr:cNvSpPr/>
      </xdr:nvSpPr>
      <xdr:spPr>
        <a:xfrm>
          <a:off x="14351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77487</xdr:rowOff>
    </xdr:from>
    <xdr:ext cx="762000" cy="259045"/>
    <xdr:sp macro="" textlink="">
      <xdr:nvSpPr>
        <xdr:cNvPr id="345" name="テキスト ボックス 344"/>
        <xdr:cNvSpPr txBox="1"/>
      </xdr:nvSpPr>
      <xdr:spPr>
        <a:xfrm>
          <a:off x="14020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21272</xdr:rowOff>
    </xdr:from>
    <xdr:to>
      <xdr:col>19</xdr:col>
      <xdr:colOff>533400</xdr:colOff>
      <xdr:row>63</xdr:row>
      <xdr:rowOff>122872</xdr:rowOff>
    </xdr:to>
    <xdr:sp macro="" textlink="">
      <xdr:nvSpPr>
        <xdr:cNvPr id="346" name="円/楕円 345"/>
        <xdr:cNvSpPr/>
      </xdr:nvSpPr>
      <xdr:spPr>
        <a:xfrm>
          <a:off x="13462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107649</xdr:rowOff>
    </xdr:from>
    <xdr:ext cx="762000" cy="259045"/>
    <xdr:sp macro="" textlink="">
      <xdr:nvSpPr>
        <xdr:cNvPr id="347" name="テキスト ボックス 346"/>
        <xdr:cNvSpPr txBox="1"/>
      </xdr:nvSpPr>
      <xdr:spPr>
        <a:xfrm>
          <a:off x="13131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市役所</a:t>
          </a:r>
          <a:r>
            <a:rPr kumimoji="1" lang="ja-JP" altLang="en-US" sz="1300">
              <a:solidFill>
                <a:sysClr val="windowText" lastClr="000000"/>
              </a:solidFill>
              <a:latin typeface="ＭＳ Ｐゴシック"/>
            </a:rPr>
            <a:t>新庁舎の元金償還が始まったこと等により昨年度より</a:t>
          </a:r>
          <a:r>
            <a:rPr kumimoji="1" lang="en-US" altLang="ja-JP" sz="1300">
              <a:solidFill>
                <a:sysClr val="windowText" lastClr="000000"/>
              </a:solidFill>
              <a:latin typeface="ＭＳ Ｐゴシック"/>
            </a:rPr>
            <a:t>1.0</a:t>
          </a:r>
          <a:r>
            <a:rPr kumimoji="1" lang="ja-JP" altLang="en-US" sz="1300">
              <a:solidFill>
                <a:sysClr val="windowText" lastClr="000000"/>
              </a:solidFill>
              <a:latin typeface="ＭＳ Ｐゴシック"/>
            </a:rPr>
            <a:t>ポイント増加し、類似団体平均を上回るに至った。未だ岩手県平均よりは低い状況であるので、交付税算入率の高い起債を厳選しながら、当該比率を注視し発行額を見極めるとともに、公債費負担の軽減に向けた取り組みを継続し、健全な財政運営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122464</xdr:rowOff>
    </xdr:from>
    <xdr:to>
      <xdr:col>24</xdr:col>
      <xdr:colOff>558800</xdr:colOff>
      <xdr:row>45</xdr:row>
      <xdr:rowOff>62593</xdr:rowOff>
    </xdr:to>
    <xdr:cxnSp macro="">
      <xdr:nvCxnSpPr>
        <xdr:cNvPr id="378" name="直線コネクタ 377"/>
        <xdr:cNvCxnSpPr/>
      </xdr:nvCxnSpPr>
      <xdr:spPr>
        <a:xfrm flipV="1">
          <a:off x="17018000" y="612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34670</xdr:rowOff>
    </xdr:from>
    <xdr:ext cx="762000" cy="259045"/>
    <xdr:sp macro="" textlink="">
      <xdr:nvSpPr>
        <xdr:cNvPr id="379" name="公債費負担の状況最小値テキスト"/>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24</xdr:col>
      <xdr:colOff>469900</xdr:colOff>
      <xdr:row>45</xdr:row>
      <xdr:rowOff>62593</xdr:rowOff>
    </xdr:from>
    <xdr:to>
      <xdr:col>24</xdr:col>
      <xdr:colOff>647700</xdr:colOff>
      <xdr:row>45</xdr:row>
      <xdr:rowOff>62593</xdr:rowOff>
    </xdr:to>
    <xdr:cxnSp macro="">
      <xdr:nvCxnSpPr>
        <xdr:cNvPr id="380" name="直線コネクタ 379"/>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37391</xdr:rowOff>
    </xdr:from>
    <xdr:ext cx="762000" cy="259045"/>
    <xdr:sp macro="" textlink="">
      <xdr:nvSpPr>
        <xdr:cNvPr id="381"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35</xdr:row>
      <xdr:rowOff>122464</xdr:rowOff>
    </xdr:from>
    <xdr:to>
      <xdr:col>24</xdr:col>
      <xdr:colOff>647700</xdr:colOff>
      <xdr:row>35</xdr:row>
      <xdr:rowOff>122464</xdr:rowOff>
    </xdr:to>
    <xdr:cxnSp macro="">
      <xdr:nvCxnSpPr>
        <xdr:cNvPr id="382" name="直線コネクタ 381"/>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59872</xdr:rowOff>
    </xdr:from>
    <xdr:to>
      <xdr:col>24</xdr:col>
      <xdr:colOff>558800</xdr:colOff>
      <xdr:row>43</xdr:row>
      <xdr:rowOff>3326</xdr:rowOff>
    </xdr:to>
    <xdr:cxnSp macro="">
      <xdr:nvCxnSpPr>
        <xdr:cNvPr id="383" name="直線コネクタ 382"/>
        <xdr:cNvCxnSpPr/>
      </xdr:nvCxnSpPr>
      <xdr:spPr>
        <a:xfrm>
          <a:off x="16179800" y="7260772"/>
          <a:ext cx="8382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47672</xdr:rowOff>
    </xdr:from>
    <xdr:ext cx="762000" cy="259045"/>
    <xdr:sp macro="" textlink="">
      <xdr:nvSpPr>
        <xdr:cNvPr id="384" name="公債費負担の状況平均値テキスト"/>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31145</xdr:rowOff>
    </xdr:from>
    <xdr:to>
      <xdr:col>24</xdr:col>
      <xdr:colOff>609600</xdr:colOff>
      <xdr:row>41</xdr:row>
      <xdr:rowOff>132745</xdr:rowOff>
    </xdr:to>
    <xdr:sp macro="" textlink="">
      <xdr:nvSpPr>
        <xdr:cNvPr id="385" name="フローチャート : 判断 384"/>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59872</xdr:rowOff>
    </xdr:from>
    <xdr:to>
      <xdr:col>23</xdr:col>
      <xdr:colOff>406400</xdr:colOff>
      <xdr:row>42</xdr:row>
      <xdr:rowOff>105833</xdr:rowOff>
    </xdr:to>
    <xdr:cxnSp macro="">
      <xdr:nvCxnSpPr>
        <xdr:cNvPr id="386" name="直線コネクタ 385"/>
        <xdr:cNvCxnSpPr/>
      </xdr:nvCxnSpPr>
      <xdr:spPr>
        <a:xfrm flipV="1">
          <a:off x="15290800" y="726077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134559</xdr:rowOff>
    </xdr:from>
    <xdr:to>
      <xdr:col>23</xdr:col>
      <xdr:colOff>457200</xdr:colOff>
      <xdr:row>42</xdr:row>
      <xdr:rowOff>64709</xdr:rowOff>
    </xdr:to>
    <xdr:sp macro="" textlink="">
      <xdr:nvSpPr>
        <xdr:cNvPr id="387" name="フローチャート : 判断 386"/>
        <xdr:cNvSpPr/>
      </xdr:nvSpPr>
      <xdr:spPr>
        <a:xfrm>
          <a:off x="16129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74886</xdr:rowOff>
    </xdr:from>
    <xdr:ext cx="736600" cy="259045"/>
    <xdr:sp macro="" textlink="">
      <xdr:nvSpPr>
        <xdr:cNvPr id="388" name="テキスト ボックス 387"/>
        <xdr:cNvSpPr txBox="1"/>
      </xdr:nvSpPr>
      <xdr:spPr>
        <a:xfrm>
          <a:off x="15798800" y="693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105833</xdr:rowOff>
    </xdr:from>
    <xdr:to>
      <xdr:col>22</xdr:col>
      <xdr:colOff>203200</xdr:colOff>
      <xdr:row>43</xdr:row>
      <xdr:rowOff>72269</xdr:rowOff>
    </xdr:to>
    <xdr:cxnSp macro="">
      <xdr:nvCxnSpPr>
        <xdr:cNvPr id="389" name="直線コネクタ 388"/>
        <xdr:cNvCxnSpPr/>
      </xdr:nvCxnSpPr>
      <xdr:spPr>
        <a:xfrm flipV="1">
          <a:off x="14401800" y="730673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66524</xdr:rowOff>
    </xdr:from>
    <xdr:to>
      <xdr:col>22</xdr:col>
      <xdr:colOff>254000</xdr:colOff>
      <xdr:row>42</xdr:row>
      <xdr:rowOff>168124</xdr:rowOff>
    </xdr:to>
    <xdr:sp macro="" textlink="">
      <xdr:nvSpPr>
        <xdr:cNvPr id="390" name="フローチャート : 判断 389"/>
        <xdr:cNvSpPr/>
      </xdr:nvSpPr>
      <xdr:spPr>
        <a:xfrm>
          <a:off x="15240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152901</xdr:rowOff>
    </xdr:from>
    <xdr:ext cx="762000" cy="259045"/>
    <xdr:sp macro="" textlink="">
      <xdr:nvSpPr>
        <xdr:cNvPr id="391" name="テキスト ボックス 390"/>
        <xdr:cNvSpPr txBox="1"/>
      </xdr:nvSpPr>
      <xdr:spPr>
        <a:xfrm>
          <a:off x="14909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72269</xdr:rowOff>
    </xdr:from>
    <xdr:to>
      <xdr:col>21</xdr:col>
      <xdr:colOff>0</xdr:colOff>
      <xdr:row>43</xdr:row>
      <xdr:rowOff>152702</xdr:rowOff>
    </xdr:to>
    <xdr:cxnSp macro="">
      <xdr:nvCxnSpPr>
        <xdr:cNvPr id="392" name="直線コネクタ 391"/>
        <xdr:cNvCxnSpPr/>
      </xdr:nvCxnSpPr>
      <xdr:spPr>
        <a:xfrm flipV="1">
          <a:off x="13512800" y="744461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21469</xdr:rowOff>
    </xdr:from>
    <xdr:to>
      <xdr:col>21</xdr:col>
      <xdr:colOff>50800</xdr:colOff>
      <xdr:row>43</xdr:row>
      <xdr:rowOff>123069</xdr:rowOff>
    </xdr:to>
    <xdr:sp macro="" textlink="">
      <xdr:nvSpPr>
        <xdr:cNvPr id="393" name="フローチャート : 判断 392"/>
        <xdr:cNvSpPr/>
      </xdr:nvSpPr>
      <xdr:spPr>
        <a:xfrm>
          <a:off x="14351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133246</xdr:rowOff>
    </xdr:from>
    <xdr:ext cx="762000" cy="259045"/>
    <xdr:sp macro="" textlink="">
      <xdr:nvSpPr>
        <xdr:cNvPr id="394" name="テキスト ボックス 393"/>
        <xdr:cNvSpPr txBox="1"/>
      </xdr:nvSpPr>
      <xdr:spPr>
        <a:xfrm>
          <a:off x="14020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124883</xdr:rowOff>
    </xdr:from>
    <xdr:to>
      <xdr:col>19</xdr:col>
      <xdr:colOff>533400</xdr:colOff>
      <xdr:row>44</xdr:row>
      <xdr:rowOff>55033</xdr:rowOff>
    </xdr:to>
    <xdr:sp macro="" textlink="">
      <xdr:nvSpPr>
        <xdr:cNvPr id="395" name="フローチャート : 判断 394"/>
        <xdr:cNvSpPr/>
      </xdr:nvSpPr>
      <xdr:spPr>
        <a:xfrm>
          <a:off x="13462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39810</xdr:rowOff>
    </xdr:from>
    <xdr:ext cx="762000" cy="259045"/>
    <xdr:sp macro="" textlink="">
      <xdr:nvSpPr>
        <xdr:cNvPr id="396" name="テキスト ボックス 395"/>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123976</xdr:rowOff>
    </xdr:from>
    <xdr:to>
      <xdr:col>24</xdr:col>
      <xdr:colOff>609600</xdr:colOff>
      <xdr:row>43</xdr:row>
      <xdr:rowOff>54126</xdr:rowOff>
    </xdr:to>
    <xdr:sp macro="" textlink="">
      <xdr:nvSpPr>
        <xdr:cNvPr id="402" name="円/楕円 401"/>
        <xdr:cNvSpPr/>
      </xdr:nvSpPr>
      <xdr:spPr>
        <a:xfrm>
          <a:off x="169672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96053</xdr:rowOff>
    </xdr:from>
    <xdr:ext cx="762000" cy="259045"/>
    <xdr:sp macro="" textlink="">
      <xdr:nvSpPr>
        <xdr:cNvPr id="403" name="公債費負担の状況該当値テキスト"/>
        <xdr:cNvSpPr txBox="1"/>
      </xdr:nvSpPr>
      <xdr:spPr>
        <a:xfrm>
          <a:off x="17106900" y="729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9072</xdr:rowOff>
    </xdr:from>
    <xdr:to>
      <xdr:col>23</xdr:col>
      <xdr:colOff>457200</xdr:colOff>
      <xdr:row>42</xdr:row>
      <xdr:rowOff>110672</xdr:rowOff>
    </xdr:to>
    <xdr:sp macro="" textlink="">
      <xdr:nvSpPr>
        <xdr:cNvPr id="404" name="円/楕円 403"/>
        <xdr:cNvSpPr/>
      </xdr:nvSpPr>
      <xdr:spPr>
        <a:xfrm>
          <a:off x="16129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95449</xdr:rowOff>
    </xdr:from>
    <xdr:ext cx="736600" cy="259045"/>
    <xdr:sp macro="" textlink="">
      <xdr:nvSpPr>
        <xdr:cNvPr id="405" name="テキスト ボックス 404"/>
        <xdr:cNvSpPr txBox="1"/>
      </xdr:nvSpPr>
      <xdr:spPr>
        <a:xfrm>
          <a:off x="15798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55033</xdr:rowOff>
    </xdr:from>
    <xdr:to>
      <xdr:col>22</xdr:col>
      <xdr:colOff>254000</xdr:colOff>
      <xdr:row>42</xdr:row>
      <xdr:rowOff>156633</xdr:rowOff>
    </xdr:to>
    <xdr:sp macro="" textlink="">
      <xdr:nvSpPr>
        <xdr:cNvPr id="406" name="円/楕円 405"/>
        <xdr:cNvSpPr/>
      </xdr:nvSpPr>
      <xdr:spPr>
        <a:xfrm>
          <a:off x="15240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166810</xdr:rowOff>
    </xdr:from>
    <xdr:ext cx="762000" cy="259045"/>
    <xdr:sp macro="" textlink="">
      <xdr:nvSpPr>
        <xdr:cNvPr id="407" name="テキスト ボックス 406"/>
        <xdr:cNvSpPr txBox="1"/>
      </xdr:nvSpPr>
      <xdr:spPr>
        <a:xfrm>
          <a:off x="14909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21469</xdr:rowOff>
    </xdr:from>
    <xdr:to>
      <xdr:col>21</xdr:col>
      <xdr:colOff>50800</xdr:colOff>
      <xdr:row>43</xdr:row>
      <xdr:rowOff>123069</xdr:rowOff>
    </xdr:to>
    <xdr:sp macro="" textlink="">
      <xdr:nvSpPr>
        <xdr:cNvPr id="408" name="円/楕円 407"/>
        <xdr:cNvSpPr/>
      </xdr:nvSpPr>
      <xdr:spPr>
        <a:xfrm>
          <a:off x="14351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107846</xdr:rowOff>
    </xdr:from>
    <xdr:ext cx="762000" cy="259045"/>
    <xdr:sp macro="" textlink="">
      <xdr:nvSpPr>
        <xdr:cNvPr id="409" name="テキスト ボックス 408"/>
        <xdr:cNvSpPr txBox="1"/>
      </xdr:nvSpPr>
      <xdr:spPr>
        <a:xfrm>
          <a:off x="14020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101902</xdr:rowOff>
    </xdr:from>
    <xdr:to>
      <xdr:col>19</xdr:col>
      <xdr:colOff>533400</xdr:colOff>
      <xdr:row>44</xdr:row>
      <xdr:rowOff>32052</xdr:rowOff>
    </xdr:to>
    <xdr:sp macro="" textlink="">
      <xdr:nvSpPr>
        <xdr:cNvPr id="410" name="円/楕円 409"/>
        <xdr:cNvSpPr/>
      </xdr:nvSpPr>
      <xdr:spPr>
        <a:xfrm>
          <a:off x="13462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42229</xdr:rowOff>
    </xdr:from>
    <xdr:ext cx="762000" cy="259045"/>
    <xdr:sp macro="" textlink="">
      <xdr:nvSpPr>
        <xdr:cNvPr id="411" name="テキスト ボックス 410"/>
        <xdr:cNvSpPr txBox="1"/>
      </xdr:nvSpPr>
      <xdr:spPr>
        <a:xfrm>
          <a:off x="13131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類似団体平均を</a:t>
          </a:r>
          <a:r>
            <a:rPr kumimoji="1" lang="en-US" altLang="ja-JP" sz="1300">
              <a:solidFill>
                <a:sysClr val="windowText" lastClr="000000"/>
              </a:solidFill>
              <a:latin typeface="ＭＳ Ｐゴシック"/>
            </a:rPr>
            <a:t>13.8</a:t>
          </a:r>
          <a:r>
            <a:rPr kumimoji="1" lang="ja-JP" altLang="en-US" sz="1300">
              <a:solidFill>
                <a:sysClr val="windowText" lastClr="000000"/>
              </a:solidFill>
              <a:latin typeface="ＭＳ Ｐゴシック"/>
            </a:rPr>
            <a:t>ポイント下回っている。主な要因としては平成</a:t>
          </a:r>
          <a:r>
            <a:rPr kumimoji="1" lang="en-US" altLang="ja-JP" sz="1300">
              <a:solidFill>
                <a:sysClr val="windowText" lastClr="000000"/>
              </a:solidFill>
              <a:latin typeface="ＭＳ Ｐゴシック"/>
            </a:rPr>
            <a:t>19</a:t>
          </a:r>
          <a:r>
            <a:rPr kumimoji="1" lang="ja-JP" altLang="en-US" sz="1300">
              <a:solidFill>
                <a:sysClr val="windowText" lastClr="000000"/>
              </a:solidFill>
              <a:latin typeface="ＭＳ Ｐゴシック"/>
            </a:rPr>
            <a:t>年度から実施した補償金免除繰上償還やプライマリーバランスの黒字維持による地方債現在高の減、普通交付税の増額に伴う標準財政規模の増及び財政調整基金や減債基金の積み立てによる充当可能基金の増額等が挙げられる。今後も公債費等義務的経費の削減を中心とし、財政の健全化に努め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80476</xdr:rowOff>
    </xdr:to>
    <xdr:cxnSp macro="">
      <xdr:nvCxnSpPr>
        <xdr:cNvPr id="440" name="直線コネクタ 439"/>
        <xdr:cNvCxnSpPr/>
      </xdr:nvCxnSpPr>
      <xdr:spPr>
        <a:xfrm flipV="1">
          <a:off x="17018000" y="2370667"/>
          <a:ext cx="0" cy="1310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52553</xdr:rowOff>
    </xdr:from>
    <xdr:ext cx="762000" cy="259045"/>
    <xdr:sp macro="" textlink="">
      <xdr:nvSpPr>
        <xdr:cNvPr id="441" name="将来負担の状況最小値テキスト"/>
        <xdr:cNvSpPr txBox="1"/>
      </xdr:nvSpPr>
      <xdr:spPr>
        <a:xfrm>
          <a:off x="17106900" y="365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a:t>
          </a:r>
          <a:endParaRPr kumimoji="1" lang="ja-JP" altLang="en-US" sz="1000" b="1">
            <a:latin typeface="ＭＳ Ｐゴシック"/>
          </a:endParaRPr>
        </a:p>
      </xdr:txBody>
    </xdr:sp>
    <xdr:clientData/>
  </xdr:oneCellAnchor>
  <xdr:twoCellAnchor>
    <xdr:from>
      <xdr:col>24</xdr:col>
      <xdr:colOff>469900</xdr:colOff>
      <xdr:row>21</xdr:row>
      <xdr:rowOff>80476</xdr:rowOff>
    </xdr:from>
    <xdr:to>
      <xdr:col>24</xdr:col>
      <xdr:colOff>647700</xdr:colOff>
      <xdr:row>21</xdr:row>
      <xdr:rowOff>80476</xdr:rowOff>
    </xdr:to>
    <xdr:cxnSp macro="">
      <xdr:nvCxnSpPr>
        <xdr:cNvPr id="442" name="直線コネクタ 441"/>
        <xdr:cNvCxnSpPr/>
      </xdr:nvCxnSpPr>
      <xdr:spPr>
        <a:xfrm>
          <a:off x="16929100" y="3680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54119</xdr:rowOff>
    </xdr:from>
    <xdr:ext cx="762000" cy="259045"/>
    <xdr:sp macro="" textlink="">
      <xdr:nvSpPr>
        <xdr:cNvPr id="445" name="将来負担の状況平均値テキスト"/>
        <xdr:cNvSpPr txBox="1"/>
      </xdr:nvSpPr>
      <xdr:spPr>
        <a:xfrm>
          <a:off x="17106900" y="2454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82042</xdr:rowOff>
    </xdr:from>
    <xdr:to>
      <xdr:col>24</xdr:col>
      <xdr:colOff>609600</xdr:colOff>
      <xdr:row>15</xdr:row>
      <xdr:rowOff>12192</xdr:rowOff>
    </xdr:to>
    <xdr:sp macro="" textlink="">
      <xdr:nvSpPr>
        <xdr:cNvPr id="446" name="フローチャート : 判断 445"/>
        <xdr:cNvSpPr/>
      </xdr:nvSpPr>
      <xdr:spPr>
        <a:xfrm>
          <a:off x="169672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28279</xdr:rowOff>
    </xdr:from>
    <xdr:to>
      <xdr:col>22</xdr:col>
      <xdr:colOff>203200</xdr:colOff>
      <xdr:row>14</xdr:row>
      <xdr:rowOff>49191</xdr:rowOff>
    </xdr:to>
    <xdr:cxnSp macro="">
      <xdr:nvCxnSpPr>
        <xdr:cNvPr id="447" name="直線コネクタ 446"/>
        <xdr:cNvCxnSpPr/>
      </xdr:nvCxnSpPr>
      <xdr:spPr>
        <a:xfrm flipV="1">
          <a:off x="14401800" y="2428579"/>
          <a:ext cx="8890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11938</xdr:rowOff>
    </xdr:from>
    <xdr:to>
      <xdr:col>23</xdr:col>
      <xdr:colOff>457200</xdr:colOff>
      <xdr:row>15</xdr:row>
      <xdr:rowOff>113538</xdr:rowOff>
    </xdr:to>
    <xdr:sp macro="" textlink="">
      <xdr:nvSpPr>
        <xdr:cNvPr id="448" name="フローチャート : 判断 447"/>
        <xdr:cNvSpPr/>
      </xdr:nvSpPr>
      <xdr:spPr>
        <a:xfrm>
          <a:off x="16129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123715</xdr:rowOff>
    </xdr:from>
    <xdr:ext cx="736600" cy="259045"/>
    <xdr:sp macro="" textlink="">
      <xdr:nvSpPr>
        <xdr:cNvPr id="449" name="テキスト ボックス 448"/>
        <xdr:cNvSpPr txBox="1"/>
      </xdr:nvSpPr>
      <xdr:spPr>
        <a:xfrm>
          <a:off x="15798800" y="235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35518</xdr:rowOff>
    </xdr:from>
    <xdr:to>
      <xdr:col>21</xdr:col>
      <xdr:colOff>0</xdr:colOff>
      <xdr:row>14</xdr:row>
      <xdr:rowOff>49191</xdr:rowOff>
    </xdr:to>
    <xdr:cxnSp macro="">
      <xdr:nvCxnSpPr>
        <xdr:cNvPr id="450" name="直線コネクタ 449"/>
        <xdr:cNvCxnSpPr/>
      </xdr:nvCxnSpPr>
      <xdr:spPr>
        <a:xfrm>
          <a:off x="13512800" y="2435818"/>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139023</xdr:rowOff>
    </xdr:from>
    <xdr:to>
      <xdr:col>22</xdr:col>
      <xdr:colOff>254000</xdr:colOff>
      <xdr:row>16</xdr:row>
      <xdr:rowOff>69173</xdr:rowOff>
    </xdr:to>
    <xdr:sp macro="" textlink="">
      <xdr:nvSpPr>
        <xdr:cNvPr id="451" name="フローチャート : 判断 450"/>
        <xdr:cNvSpPr/>
      </xdr:nvSpPr>
      <xdr:spPr>
        <a:xfrm>
          <a:off x="15240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53950</xdr:rowOff>
    </xdr:from>
    <xdr:ext cx="762000" cy="259045"/>
    <xdr:sp macro="" textlink="">
      <xdr:nvSpPr>
        <xdr:cNvPr id="452" name="テキスト ボックス 451"/>
        <xdr:cNvSpPr txBox="1"/>
      </xdr:nvSpPr>
      <xdr:spPr>
        <a:xfrm>
          <a:off x="14909800" y="279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1355</xdr:rowOff>
    </xdr:from>
    <xdr:to>
      <xdr:col>21</xdr:col>
      <xdr:colOff>50800</xdr:colOff>
      <xdr:row>16</xdr:row>
      <xdr:rowOff>102955</xdr:rowOff>
    </xdr:to>
    <xdr:sp macro="" textlink="">
      <xdr:nvSpPr>
        <xdr:cNvPr id="453" name="フローチャート : 判断 452"/>
        <xdr:cNvSpPr/>
      </xdr:nvSpPr>
      <xdr:spPr>
        <a:xfrm>
          <a:off x="14351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87732</xdr:rowOff>
    </xdr:from>
    <xdr:ext cx="762000" cy="259045"/>
    <xdr:sp macro="" textlink="">
      <xdr:nvSpPr>
        <xdr:cNvPr id="454" name="テキスト ボックス 453"/>
        <xdr:cNvSpPr txBox="1"/>
      </xdr:nvSpPr>
      <xdr:spPr>
        <a:xfrm>
          <a:off x="14020800" y="283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96266</xdr:rowOff>
    </xdr:from>
    <xdr:to>
      <xdr:col>19</xdr:col>
      <xdr:colOff>533400</xdr:colOff>
      <xdr:row>17</xdr:row>
      <xdr:rowOff>26416</xdr:rowOff>
    </xdr:to>
    <xdr:sp macro="" textlink="">
      <xdr:nvSpPr>
        <xdr:cNvPr id="455" name="フローチャート : 判断 454"/>
        <xdr:cNvSpPr/>
      </xdr:nvSpPr>
      <xdr:spPr>
        <a:xfrm>
          <a:off x="13462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11193</xdr:rowOff>
    </xdr:from>
    <xdr:ext cx="762000" cy="259045"/>
    <xdr:sp macro="" textlink="">
      <xdr:nvSpPr>
        <xdr:cNvPr id="456" name="テキスト ボックス 455"/>
        <xdr:cNvSpPr txBox="1"/>
      </xdr:nvSpPr>
      <xdr:spPr>
        <a:xfrm>
          <a:off x="13131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13</xdr:row>
      <xdr:rowOff>142494</xdr:rowOff>
    </xdr:from>
    <xdr:to>
      <xdr:col>24</xdr:col>
      <xdr:colOff>609600</xdr:colOff>
      <xdr:row>14</xdr:row>
      <xdr:rowOff>72644</xdr:rowOff>
    </xdr:to>
    <xdr:sp macro="" textlink="">
      <xdr:nvSpPr>
        <xdr:cNvPr id="462" name="円/楕円 461"/>
        <xdr:cNvSpPr/>
      </xdr:nvSpPr>
      <xdr:spPr>
        <a:xfrm>
          <a:off x="16967200" y="237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63771</xdr:rowOff>
    </xdr:from>
    <xdr:ext cx="762000" cy="259045"/>
    <xdr:sp macro="" textlink="">
      <xdr:nvSpPr>
        <xdr:cNvPr id="463" name="将来負担の状況該当値テキスト"/>
        <xdr:cNvSpPr txBox="1"/>
      </xdr:nvSpPr>
      <xdr:spPr>
        <a:xfrm>
          <a:off x="17106900" y="229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148929</xdr:rowOff>
    </xdr:from>
    <xdr:to>
      <xdr:col>22</xdr:col>
      <xdr:colOff>254000</xdr:colOff>
      <xdr:row>14</xdr:row>
      <xdr:rowOff>79079</xdr:rowOff>
    </xdr:to>
    <xdr:sp macro="" textlink="">
      <xdr:nvSpPr>
        <xdr:cNvPr id="464" name="円/楕円 463"/>
        <xdr:cNvSpPr/>
      </xdr:nvSpPr>
      <xdr:spPr>
        <a:xfrm>
          <a:off x="15240000" y="237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89256</xdr:rowOff>
    </xdr:from>
    <xdr:ext cx="762000" cy="259045"/>
    <xdr:sp macro="" textlink="">
      <xdr:nvSpPr>
        <xdr:cNvPr id="465" name="テキスト ボックス 464"/>
        <xdr:cNvSpPr txBox="1"/>
      </xdr:nvSpPr>
      <xdr:spPr>
        <a:xfrm>
          <a:off x="14909800" y="214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169841</xdr:rowOff>
    </xdr:from>
    <xdr:to>
      <xdr:col>21</xdr:col>
      <xdr:colOff>50800</xdr:colOff>
      <xdr:row>14</xdr:row>
      <xdr:rowOff>99991</xdr:rowOff>
    </xdr:to>
    <xdr:sp macro="" textlink="">
      <xdr:nvSpPr>
        <xdr:cNvPr id="466" name="円/楕円 465"/>
        <xdr:cNvSpPr/>
      </xdr:nvSpPr>
      <xdr:spPr>
        <a:xfrm>
          <a:off x="14351000" y="239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110168</xdr:rowOff>
    </xdr:from>
    <xdr:ext cx="762000" cy="259045"/>
    <xdr:sp macro="" textlink="">
      <xdr:nvSpPr>
        <xdr:cNvPr id="467" name="テキスト ボックス 466"/>
        <xdr:cNvSpPr txBox="1"/>
      </xdr:nvSpPr>
      <xdr:spPr>
        <a:xfrm>
          <a:off x="14020800" y="2167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19</xdr:col>
      <xdr:colOff>431800</xdr:colOff>
      <xdr:row>13</xdr:row>
      <xdr:rowOff>156168</xdr:rowOff>
    </xdr:from>
    <xdr:to>
      <xdr:col>19</xdr:col>
      <xdr:colOff>533400</xdr:colOff>
      <xdr:row>14</xdr:row>
      <xdr:rowOff>86318</xdr:rowOff>
    </xdr:to>
    <xdr:sp macro="" textlink="">
      <xdr:nvSpPr>
        <xdr:cNvPr id="468" name="円/楕円 467"/>
        <xdr:cNvSpPr/>
      </xdr:nvSpPr>
      <xdr:spPr>
        <a:xfrm>
          <a:off x="13462000" y="238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96495</xdr:rowOff>
    </xdr:from>
    <xdr:ext cx="762000" cy="259045"/>
    <xdr:sp macro="" textlink="">
      <xdr:nvSpPr>
        <xdr:cNvPr id="469" name="テキスト ボックス 468"/>
        <xdr:cNvSpPr txBox="1"/>
      </xdr:nvSpPr>
      <xdr:spPr>
        <a:xfrm>
          <a:off x="13131800" y="215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岩手県八幡平市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26,679
26,550
862.30
21,308,994
20,400,788
542,850
12,172,933
17,843,343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6.4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人件費に係る経常収支比率は、</a:t>
          </a:r>
          <a:r>
            <a:rPr kumimoji="1" lang="en-US" altLang="ja-JP" sz="1300">
              <a:solidFill>
                <a:sysClr val="windowText" lastClr="000000"/>
              </a:solidFill>
              <a:latin typeface="ＭＳ Ｐゴシック"/>
            </a:rPr>
            <a:t>19.7</a:t>
          </a:r>
          <a:r>
            <a:rPr kumimoji="1" lang="ja-JP" altLang="en-US" sz="1300">
              <a:solidFill>
                <a:sysClr val="windowText" lastClr="000000"/>
              </a:solidFill>
              <a:latin typeface="ＭＳ Ｐゴシック"/>
            </a:rPr>
            <a:t>％と前年度と同じ比率となっているが、類似団体より低くなっている。これは、新規採用の抑制による職員数の減や消防業務、し尿処理業務、介護保険業務などを一部事務組合で行っていること、指定管理者制度の導入などによる物件費へのシフト、保育所の民営化が主な要因である。今後も行財政改革への取り組みを通じて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154214</xdr:rowOff>
    </xdr:from>
    <xdr:to>
      <xdr:col>7</xdr:col>
      <xdr:colOff>15875</xdr:colOff>
      <xdr:row>41</xdr:row>
      <xdr:rowOff>135165</xdr:rowOff>
    </xdr:to>
    <xdr:cxnSp macro="">
      <xdr:nvCxnSpPr>
        <xdr:cNvPr id="63" name="直線コネクタ 62"/>
        <xdr:cNvCxnSpPr/>
      </xdr:nvCxnSpPr>
      <xdr:spPr>
        <a:xfrm flipV="1">
          <a:off x="4826000" y="5640614"/>
          <a:ext cx="0" cy="1524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107242</xdr:rowOff>
    </xdr:from>
    <xdr:ext cx="762000" cy="259045"/>
    <xdr:sp macro="" textlink="">
      <xdr:nvSpPr>
        <xdr:cNvPr id="64" name="人件費最小値テキスト"/>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6</xdr:col>
      <xdr:colOff>612775</xdr:colOff>
      <xdr:row>41</xdr:row>
      <xdr:rowOff>135165</xdr:rowOff>
    </xdr:from>
    <xdr:to>
      <xdr:col>7</xdr:col>
      <xdr:colOff>104775</xdr:colOff>
      <xdr:row>41</xdr:row>
      <xdr:rowOff>135165</xdr:rowOff>
    </xdr:to>
    <xdr:cxnSp macro="">
      <xdr:nvCxnSpPr>
        <xdr:cNvPr id="65" name="直線コネクタ 64"/>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69141</xdr:rowOff>
    </xdr:from>
    <xdr:ext cx="762000" cy="259045"/>
    <xdr:sp macro="" textlink="">
      <xdr:nvSpPr>
        <xdr:cNvPr id="66" name="人件費最大値テキスト"/>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6</xdr:col>
      <xdr:colOff>612775</xdr:colOff>
      <xdr:row>32</xdr:row>
      <xdr:rowOff>154214</xdr:rowOff>
    </xdr:from>
    <xdr:to>
      <xdr:col>7</xdr:col>
      <xdr:colOff>104775</xdr:colOff>
      <xdr:row>32</xdr:row>
      <xdr:rowOff>154214</xdr:rowOff>
    </xdr:to>
    <xdr:cxnSp macro="">
      <xdr:nvCxnSpPr>
        <xdr:cNvPr id="67" name="直線コネクタ 66"/>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124278</xdr:rowOff>
    </xdr:from>
    <xdr:to>
      <xdr:col>7</xdr:col>
      <xdr:colOff>15875</xdr:colOff>
      <xdr:row>33</xdr:row>
      <xdr:rowOff>124278</xdr:rowOff>
    </xdr:to>
    <xdr:cxnSp macro="">
      <xdr:nvCxnSpPr>
        <xdr:cNvPr id="68" name="直線コネクタ 67"/>
        <xdr:cNvCxnSpPr/>
      </xdr:nvCxnSpPr>
      <xdr:spPr>
        <a:xfrm>
          <a:off x="3987800" y="5782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83655</xdr:rowOff>
    </xdr:from>
    <xdr:ext cx="762000" cy="259045"/>
    <xdr:sp macro="" textlink="">
      <xdr:nvSpPr>
        <xdr:cNvPr id="69" name="人件費平均値テキスト"/>
        <xdr:cNvSpPr txBox="1"/>
      </xdr:nvSpPr>
      <xdr:spPr>
        <a:xfrm>
          <a:off x="4914900" y="608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111578</xdr:rowOff>
    </xdr:from>
    <xdr:to>
      <xdr:col>7</xdr:col>
      <xdr:colOff>66675</xdr:colOff>
      <xdr:row>36</xdr:row>
      <xdr:rowOff>41728</xdr:rowOff>
    </xdr:to>
    <xdr:sp macro="" textlink="">
      <xdr:nvSpPr>
        <xdr:cNvPr id="70" name="フローチャート : 判断 69"/>
        <xdr:cNvSpPr/>
      </xdr:nvSpPr>
      <xdr:spPr>
        <a:xfrm>
          <a:off x="47752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124278</xdr:rowOff>
    </xdr:from>
    <xdr:to>
      <xdr:col>5</xdr:col>
      <xdr:colOff>549275</xdr:colOff>
      <xdr:row>33</xdr:row>
      <xdr:rowOff>124278</xdr:rowOff>
    </xdr:to>
    <xdr:cxnSp macro="">
      <xdr:nvCxnSpPr>
        <xdr:cNvPr id="71" name="直線コネクタ 70"/>
        <xdr:cNvCxnSpPr/>
      </xdr:nvCxnSpPr>
      <xdr:spPr>
        <a:xfrm>
          <a:off x="3098800" y="5782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78922</xdr:rowOff>
    </xdr:from>
    <xdr:to>
      <xdr:col>5</xdr:col>
      <xdr:colOff>600075</xdr:colOff>
      <xdr:row>36</xdr:row>
      <xdr:rowOff>9072</xdr:rowOff>
    </xdr:to>
    <xdr:sp macro="" textlink="">
      <xdr:nvSpPr>
        <xdr:cNvPr id="72" name="フローチャート : 判断 71"/>
        <xdr:cNvSpPr/>
      </xdr:nvSpPr>
      <xdr:spPr>
        <a:xfrm>
          <a:off x="3937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165299</xdr:rowOff>
    </xdr:from>
    <xdr:ext cx="736600" cy="259045"/>
    <xdr:sp macro="" textlink="">
      <xdr:nvSpPr>
        <xdr:cNvPr id="73" name="テキスト ボックス 72"/>
        <xdr:cNvSpPr txBox="1"/>
      </xdr:nvSpPr>
      <xdr:spPr>
        <a:xfrm>
          <a:off x="3606800" y="616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124278</xdr:rowOff>
    </xdr:from>
    <xdr:to>
      <xdr:col>4</xdr:col>
      <xdr:colOff>346075</xdr:colOff>
      <xdr:row>33</xdr:row>
      <xdr:rowOff>167822</xdr:rowOff>
    </xdr:to>
    <xdr:cxnSp macro="">
      <xdr:nvCxnSpPr>
        <xdr:cNvPr id="74" name="直線コネクタ 73"/>
        <xdr:cNvCxnSpPr/>
      </xdr:nvCxnSpPr>
      <xdr:spPr>
        <a:xfrm flipV="1">
          <a:off x="2209800" y="57821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133350</xdr:rowOff>
    </xdr:from>
    <xdr:to>
      <xdr:col>4</xdr:col>
      <xdr:colOff>396875</xdr:colOff>
      <xdr:row>36</xdr:row>
      <xdr:rowOff>63500</xdr:rowOff>
    </xdr:to>
    <xdr:sp macro="" textlink="">
      <xdr:nvSpPr>
        <xdr:cNvPr id="75" name="フローチャート : 判断 74"/>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48277</xdr:rowOff>
    </xdr:from>
    <xdr:ext cx="762000" cy="259045"/>
    <xdr:sp macro="" textlink="">
      <xdr:nvSpPr>
        <xdr:cNvPr id="76" name="テキスト ボックス 75"/>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167822</xdr:rowOff>
    </xdr:from>
    <xdr:to>
      <xdr:col>3</xdr:col>
      <xdr:colOff>142875</xdr:colOff>
      <xdr:row>34</xdr:row>
      <xdr:rowOff>116114</xdr:rowOff>
    </xdr:to>
    <xdr:cxnSp macro="">
      <xdr:nvCxnSpPr>
        <xdr:cNvPr id="77" name="直線コネクタ 76"/>
        <xdr:cNvCxnSpPr/>
      </xdr:nvCxnSpPr>
      <xdr:spPr>
        <a:xfrm flipV="1">
          <a:off x="1320800" y="5825672"/>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122464</xdr:rowOff>
    </xdr:from>
    <xdr:to>
      <xdr:col>3</xdr:col>
      <xdr:colOff>193675</xdr:colOff>
      <xdr:row>36</xdr:row>
      <xdr:rowOff>52614</xdr:rowOff>
    </xdr:to>
    <xdr:sp macro="" textlink="">
      <xdr:nvSpPr>
        <xdr:cNvPr id="78" name="フローチャート : 判断 77"/>
        <xdr:cNvSpPr/>
      </xdr:nvSpPr>
      <xdr:spPr>
        <a:xfrm>
          <a:off x="2159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37391</xdr:rowOff>
    </xdr:from>
    <xdr:ext cx="762000" cy="259045"/>
    <xdr:sp macro="" textlink="">
      <xdr:nvSpPr>
        <xdr:cNvPr id="79" name="テキスト ボックス 78"/>
        <xdr:cNvSpPr txBox="1"/>
      </xdr:nvSpPr>
      <xdr:spPr>
        <a:xfrm>
          <a:off x="1828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38100</xdr:rowOff>
    </xdr:from>
    <xdr:to>
      <xdr:col>1</xdr:col>
      <xdr:colOff>676275</xdr:colOff>
      <xdr:row>36</xdr:row>
      <xdr:rowOff>139700</xdr:rowOff>
    </xdr:to>
    <xdr:sp macro="" textlink="">
      <xdr:nvSpPr>
        <xdr:cNvPr id="80" name="フローチャート : 判断 79"/>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124477</xdr:rowOff>
    </xdr:from>
    <xdr:ext cx="762000" cy="259045"/>
    <xdr:sp macro="" textlink="">
      <xdr:nvSpPr>
        <xdr:cNvPr id="81" name="テキスト ボックス 80"/>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73478</xdr:rowOff>
    </xdr:from>
    <xdr:to>
      <xdr:col>7</xdr:col>
      <xdr:colOff>66675</xdr:colOff>
      <xdr:row>34</xdr:row>
      <xdr:rowOff>3628</xdr:rowOff>
    </xdr:to>
    <xdr:sp macro="" textlink="">
      <xdr:nvSpPr>
        <xdr:cNvPr id="87" name="円/楕円 86"/>
        <xdr:cNvSpPr/>
      </xdr:nvSpPr>
      <xdr:spPr>
        <a:xfrm>
          <a:off x="47752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90005</xdr:rowOff>
    </xdr:from>
    <xdr:ext cx="762000" cy="259045"/>
    <xdr:sp macro="" textlink="">
      <xdr:nvSpPr>
        <xdr:cNvPr id="88" name="人件費該当値テキスト"/>
        <xdr:cNvSpPr txBox="1"/>
      </xdr:nvSpPr>
      <xdr:spPr>
        <a:xfrm>
          <a:off x="49149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73478</xdr:rowOff>
    </xdr:from>
    <xdr:to>
      <xdr:col>5</xdr:col>
      <xdr:colOff>600075</xdr:colOff>
      <xdr:row>34</xdr:row>
      <xdr:rowOff>3628</xdr:rowOff>
    </xdr:to>
    <xdr:sp macro="" textlink="">
      <xdr:nvSpPr>
        <xdr:cNvPr id="89" name="円/楕円 88"/>
        <xdr:cNvSpPr/>
      </xdr:nvSpPr>
      <xdr:spPr>
        <a:xfrm>
          <a:off x="3937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13805</xdr:rowOff>
    </xdr:from>
    <xdr:ext cx="736600" cy="259045"/>
    <xdr:sp macro="" textlink="">
      <xdr:nvSpPr>
        <xdr:cNvPr id="90" name="テキスト ボックス 89"/>
        <xdr:cNvSpPr txBox="1"/>
      </xdr:nvSpPr>
      <xdr:spPr>
        <a:xfrm>
          <a:off x="3606800" y="550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73478</xdr:rowOff>
    </xdr:from>
    <xdr:to>
      <xdr:col>4</xdr:col>
      <xdr:colOff>396875</xdr:colOff>
      <xdr:row>34</xdr:row>
      <xdr:rowOff>3628</xdr:rowOff>
    </xdr:to>
    <xdr:sp macro="" textlink="">
      <xdr:nvSpPr>
        <xdr:cNvPr id="91" name="円/楕円 90"/>
        <xdr:cNvSpPr/>
      </xdr:nvSpPr>
      <xdr:spPr>
        <a:xfrm>
          <a:off x="3048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13805</xdr:rowOff>
    </xdr:from>
    <xdr:ext cx="762000" cy="259045"/>
    <xdr:sp macro="" textlink="">
      <xdr:nvSpPr>
        <xdr:cNvPr id="92" name="テキスト ボックス 91"/>
        <xdr:cNvSpPr txBox="1"/>
      </xdr:nvSpPr>
      <xdr:spPr>
        <a:xfrm>
          <a:off x="2717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117022</xdr:rowOff>
    </xdr:from>
    <xdr:to>
      <xdr:col>3</xdr:col>
      <xdr:colOff>193675</xdr:colOff>
      <xdr:row>34</xdr:row>
      <xdr:rowOff>47172</xdr:rowOff>
    </xdr:to>
    <xdr:sp macro="" textlink="">
      <xdr:nvSpPr>
        <xdr:cNvPr id="93" name="円/楕円 92"/>
        <xdr:cNvSpPr/>
      </xdr:nvSpPr>
      <xdr:spPr>
        <a:xfrm>
          <a:off x="2159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57349</xdr:rowOff>
    </xdr:from>
    <xdr:ext cx="762000" cy="259045"/>
    <xdr:sp macro="" textlink="">
      <xdr:nvSpPr>
        <xdr:cNvPr id="94" name="テキスト ボックス 93"/>
        <xdr:cNvSpPr txBox="1"/>
      </xdr:nvSpPr>
      <xdr:spPr>
        <a:xfrm>
          <a:off x="1828800" y="554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65314</xdr:rowOff>
    </xdr:from>
    <xdr:to>
      <xdr:col>1</xdr:col>
      <xdr:colOff>676275</xdr:colOff>
      <xdr:row>34</xdr:row>
      <xdr:rowOff>166914</xdr:rowOff>
    </xdr:to>
    <xdr:sp macro="" textlink="">
      <xdr:nvSpPr>
        <xdr:cNvPr id="95" name="円/楕円 94"/>
        <xdr:cNvSpPr/>
      </xdr:nvSpPr>
      <xdr:spPr>
        <a:xfrm>
          <a:off x="12700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5641</xdr:rowOff>
    </xdr:from>
    <xdr:ext cx="762000" cy="259045"/>
    <xdr:sp macro="" textlink="">
      <xdr:nvSpPr>
        <xdr:cNvPr id="96" name="テキスト ボックス 95"/>
        <xdr:cNvSpPr txBox="1"/>
      </xdr:nvSpPr>
      <xdr:spPr>
        <a:xfrm>
          <a:off x="939800" y="566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ea"/>
              <a:ea typeface="+mn-ea"/>
              <a:cs typeface="+mn-cs"/>
            </a:rPr>
            <a:t>　物件費の経常収支比率は、前年度より</a:t>
          </a:r>
          <a:r>
            <a:rPr kumimoji="1" lang="en-US" altLang="ja-JP" sz="1300">
              <a:solidFill>
                <a:sysClr val="windowText" lastClr="000000"/>
              </a:solidFill>
              <a:effectLst/>
              <a:latin typeface="+mn-ea"/>
              <a:ea typeface="+mn-ea"/>
              <a:cs typeface="+mn-cs"/>
            </a:rPr>
            <a:t>0.3</a:t>
          </a:r>
          <a:r>
            <a:rPr kumimoji="1" lang="ja-JP" altLang="ja-JP" sz="1300">
              <a:solidFill>
                <a:sysClr val="windowText" lastClr="000000"/>
              </a:solidFill>
              <a:effectLst/>
              <a:latin typeface="+mn-ea"/>
              <a:ea typeface="+mn-ea"/>
              <a:cs typeface="+mn-cs"/>
            </a:rPr>
            <a:t>ポイントの減となったものの、類似団体平均に比べ</a:t>
          </a:r>
          <a:r>
            <a:rPr kumimoji="1" lang="en-US" altLang="ja-JP" sz="1300">
              <a:solidFill>
                <a:sysClr val="windowText" lastClr="000000"/>
              </a:solidFill>
              <a:effectLst/>
              <a:latin typeface="+mn-ea"/>
              <a:ea typeface="+mn-ea"/>
              <a:cs typeface="+mn-cs"/>
            </a:rPr>
            <a:t>0.8</a:t>
          </a:r>
          <a:r>
            <a:rPr kumimoji="1" lang="ja-JP" altLang="ja-JP" sz="1300">
              <a:solidFill>
                <a:sysClr val="windowText" lastClr="000000"/>
              </a:solidFill>
              <a:effectLst/>
              <a:latin typeface="+mn-ea"/>
              <a:ea typeface="+mn-ea"/>
              <a:cs typeface="+mn-cs"/>
            </a:rPr>
            <a:t>ポイント高かった。これは業務の民間委託化や指定管理者制度の導入による、職員人件費等から委託料へのシフトが起きているためでり、物件費が上昇しているのに対し、人件費が低下傾向にあるという比率の推移にも表れているが、今後も事業の見直しにより経常経費の削減に努める。</a:t>
          </a:r>
          <a:endParaRPr lang="ja-JP" altLang="ja-JP" sz="1300">
            <a:solidFill>
              <a:sysClr val="windowText" lastClr="000000"/>
            </a:solidFill>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24" name="直線コネクタ 123"/>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5"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6" name="直線コネクタ 125"/>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7"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8" name="直線コネクタ 127"/>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127000</xdr:rowOff>
    </xdr:from>
    <xdr:to>
      <xdr:col>24</xdr:col>
      <xdr:colOff>31750</xdr:colOff>
      <xdr:row>18</xdr:row>
      <xdr:rowOff>165100</xdr:rowOff>
    </xdr:to>
    <xdr:cxnSp macro="">
      <xdr:nvCxnSpPr>
        <xdr:cNvPr id="129" name="直線コネクタ 128"/>
        <xdr:cNvCxnSpPr/>
      </xdr:nvCxnSpPr>
      <xdr:spPr>
        <a:xfrm flipV="1">
          <a:off x="15671800" y="3213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162577</xdr:rowOff>
    </xdr:from>
    <xdr:ext cx="762000" cy="259045"/>
    <xdr:sp macro="" textlink="">
      <xdr:nvSpPr>
        <xdr:cNvPr id="130"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146050</xdr:rowOff>
    </xdr:from>
    <xdr:to>
      <xdr:col>24</xdr:col>
      <xdr:colOff>82550</xdr:colOff>
      <xdr:row>18</xdr:row>
      <xdr:rowOff>76200</xdr:rowOff>
    </xdr:to>
    <xdr:sp macro="" textlink="">
      <xdr:nvSpPr>
        <xdr:cNvPr id="131" name="フローチャート : 判断 130"/>
        <xdr:cNvSpPr/>
      </xdr:nvSpPr>
      <xdr:spPr>
        <a:xfrm>
          <a:off x="164592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165100</xdr:rowOff>
    </xdr:from>
    <xdr:to>
      <xdr:col>22</xdr:col>
      <xdr:colOff>565150</xdr:colOff>
      <xdr:row>19</xdr:row>
      <xdr:rowOff>120650</xdr:rowOff>
    </xdr:to>
    <xdr:cxnSp macro="">
      <xdr:nvCxnSpPr>
        <xdr:cNvPr id="132" name="直線コネクタ 131"/>
        <xdr:cNvCxnSpPr/>
      </xdr:nvCxnSpPr>
      <xdr:spPr>
        <a:xfrm flipV="1">
          <a:off x="14782800" y="32512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120650</xdr:rowOff>
    </xdr:from>
    <xdr:to>
      <xdr:col>22</xdr:col>
      <xdr:colOff>615950</xdr:colOff>
      <xdr:row>18</xdr:row>
      <xdr:rowOff>50800</xdr:rowOff>
    </xdr:to>
    <xdr:sp macro="" textlink="">
      <xdr:nvSpPr>
        <xdr:cNvPr id="133" name="フローチャート : 判断 132"/>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60977</xdr:rowOff>
    </xdr:from>
    <xdr:ext cx="736600" cy="259045"/>
    <xdr:sp macro="" textlink="">
      <xdr:nvSpPr>
        <xdr:cNvPr id="134" name="テキスト ボックス 133"/>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107950</xdr:rowOff>
    </xdr:from>
    <xdr:to>
      <xdr:col>21</xdr:col>
      <xdr:colOff>361950</xdr:colOff>
      <xdr:row>19</xdr:row>
      <xdr:rowOff>120650</xdr:rowOff>
    </xdr:to>
    <xdr:cxnSp macro="">
      <xdr:nvCxnSpPr>
        <xdr:cNvPr id="135" name="直線コネクタ 134"/>
        <xdr:cNvCxnSpPr/>
      </xdr:nvCxnSpPr>
      <xdr:spPr>
        <a:xfrm>
          <a:off x="13893800" y="3365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133350</xdr:rowOff>
    </xdr:from>
    <xdr:to>
      <xdr:col>21</xdr:col>
      <xdr:colOff>412750</xdr:colOff>
      <xdr:row>18</xdr:row>
      <xdr:rowOff>63500</xdr:rowOff>
    </xdr:to>
    <xdr:sp macro="" textlink="">
      <xdr:nvSpPr>
        <xdr:cNvPr id="136" name="フローチャート : 判断 135"/>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73677</xdr:rowOff>
    </xdr:from>
    <xdr:ext cx="762000" cy="259045"/>
    <xdr:sp macro="" textlink="">
      <xdr:nvSpPr>
        <xdr:cNvPr id="137" name="テキスト ボックス 136"/>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63500</xdr:rowOff>
    </xdr:from>
    <xdr:to>
      <xdr:col>20</xdr:col>
      <xdr:colOff>158750</xdr:colOff>
      <xdr:row>19</xdr:row>
      <xdr:rowOff>107950</xdr:rowOff>
    </xdr:to>
    <xdr:cxnSp macro="">
      <xdr:nvCxnSpPr>
        <xdr:cNvPr id="138" name="直線コネクタ 137"/>
        <xdr:cNvCxnSpPr/>
      </xdr:nvCxnSpPr>
      <xdr:spPr>
        <a:xfrm>
          <a:off x="13004800" y="31496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57150</xdr:rowOff>
    </xdr:from>
    <xdr:to>
      <xdr:col>20</xdr:col>
      <xdr:colOff>209550</xdr:colOff>
      <xdr:row>17</xdr:row>
      <xdr:rowOff>158750</xdr:rowOff>
    </xdr:to>
    <xdr:sp macro="" textlink="">
      <xdr:nvSpPr>
        <xdr:cNvPr id="139" name="フローチャート : 判断 138"/>
        <xdr:cNvSpPr/>
      </xdr:nvSpPr>
      <xdr:spPr>
        <a:xfrm>
          <a:off x="13843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168927</xdr:rowOff>
    </xdr:from>
    <xdr:ext cx="762000" cy="259045"/>
    <xdr:sp macro="" textlink="">
      <xdr:nvSpPr>
        <xdr:cNvPr id="140" name="テキスト ボックス 139"/>
        <xdr:cNvSpPr txBox="1"/>
      </xdr:nvSpPr>
      <xdr:spPr>
        <a:xfrm>
          <a:off x="13512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6350</xdr:rowOff>
    </xdr:from>
    <xdr:to>
      <xdr:col>19</xdr:col>
      <xdr:colOff>6350</xdr:colOff>
      <xdr:row>17</xdr:row>
      <xdr:rowOff>107950</xdr:rowOff>
    </xdr:to>
    <xdr:sp macro="" textlink="">
      <xdr:nvSpPr>
        <xdr:cNvPr id="141" name="フローチャート : 判断 140"/>
        <xdr:cNvSpPr/>
      </xdr:nvSpPr>
      <xdr:spPr>
        <a:xfrm>
          <a:off x="12954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118127</xdr:rowOff>
    </xdr:from>
    <xdr:ext cx="762000" cy="259045"/>
    <xdr:sp macro="" textlink="">
      <xdr:nvSpPr>
        <xdr:cNvPr id="142" name="テキスト ボックス 141"/>
        <xdr:cNvSpPr txBox="1"/>
      </xdr:nvSpPr>
      <xdr:spPr>
        <a:xfrm>
          <a:off x="12623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76200</xdr:rowOff>
    </xdr:from>
    <xdr:to>
      <xdr:col>24</xdr:col>
      <xdr:colOff>82550</xdr:colOff>
      <xdr:row>19</xdr:row>
      <xdr:rowOff>6350</xdr:rowOff>
    </xdr:to>
    <xdr:sp macro="" textlink="">
      <xdr:nvSpPr>
        <xdr:cNvPr id="148" name="円/楕円 147"/>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48277</xdr:rowOff>
    </xdr:from>
    <xdr:ext cx="762000" cy="259045"/>
    <xdr:sp macro="" textlink="">
      <xdr:nvSpPr>
        <xdr:cNvPr id="149" name="物件費該当値テキスト"/>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114300</xdr:rowOff>
    </xdr:from>
    <xdr:to>
      <xdr:col>22</xdr:col>
      <xdr:colOff>615950</xdr:colOff>
      <xdr:row>19</xdr:row>
      <xdr:rowOff>44450</xdr:rowOff>
    </xdr:to>
    <xdr:sp macro="" textlink="">
      <xdr:nvSpPr>
        <xdr:cNvPr id="150" name="円/楕円 149"/>
        <xdr:cNvSpPr/>
      </xdr:nvSpPr>
      <xdr:spPr>
        <a:xfrm>
          <a:off x="15621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29227</xdr:rowOff>
    </xdr:from>
    <xdr:ext cx="736600" cy="259045"/>
    <xdr:sp macro="" textlink="">
      <xdr:nvSpPr>
        <xdr:cNvPr id="151" name="テキスト ボックス 150"/>
        <xdr:cNvSpPr txBox="1"/>
      </xdr:nvSpPr>
      <xdr:spPr>
        <a:xfrm>
          <a:off x="15290800" y="328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69850</xdr:rowOff>
    </xdr:from>
    <xdr:to>
      <xdr:col>21</xdr:col>
      <xdr:colOff>412750</xdr:colOff>
      <xdr:row>20</xdr:row>
      <xdr:rowOff>0</xdr:rowOff>
    </xdr:to>
    <xdr:sp macro="" textlink="">
      <xdr:nvSpPr>
        <xdr:cNvPr id="152" name="円/楕円 151"/>
        <xdr:cNvSpPr/>
      </xdr:nvSpPr>
      <xdr:spPr>
        <a:xfrm>
          <a:off x="14732000" y="33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156227</xdr:rowOff>
    </xdr:from>
    <xdr:ext cx="762000" cy="259045"/>
    <xdr:sp macro="" textlink="">
      <xdr:nvSpPr>
        <xdr:cNvPr id="153" name="テキスト ボックス 152"/>
        <xdr:cNvSpPr txBox="1"/>
      </xdr:nvSpPr>
      <xdr:spPr>
        <a:xfrm>
          <a:off x="144018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57150</xdr:rowOff>
    </xdr:from>
    <xdr:to>
      <xdr:col>20</xdr:col>
      <xdr:colOff>209550</xdr:colOff>
      <xdr:row>19</xdr:row>
      <xdr:rowOff>158750</xdr:rowOff>
    </xdr:to>
    <xdr:sp macro="" textlink="">
      <xdr:nvSpPr>
        <xdr:cNvPr id="154" name="円/楕円 153"/>
        <xdr:cNvSpPr/>
      </xdr:nvSpPr>
      <xdr:spPr>
        <a:xfrm>
          <a:off x="13843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143527</xdr:rowOff>
    </xdr:from>
    <xdr:ext cx="762000" cy="259045"/>
    <xdr:sp macro="" textlink="">
      <xdr:nvSpPr>
        <xdr:cNvPr id="155" name="テキスト ボックス 154"/>
        <xdr:cNvSpPr txBox="1"/>
      </xdr:nvSpPr>
      <xdr:spPr>
        <a:xfrm>
          <a:off x="13512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12700</xdr:rowOff>
    </xdr:from>
    <xdr:to>
      <xdr:col>19</xdr:col>
      <xdr:colOff>6350</xdr:colOff>
      <xdr:row>18</xdr:row>
      <xdr:rowOff>114300</xdr:rowOff>
    </xdr:to>
    <xdr:sp macro="" textlink="">
      <xdr:nvSpPr>
        <xdr:cNvPr id="156" name="円/楕円 155"/>
        <xdr:cNvSpPr/>
      </xdr:nvSpPr>
      <xdr:spPr>
        <a:xfrm>
          <a:off x="12954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99077</xdr:rowOff>
    </xdr:from>
    <xdr:ext cx="762000" cy="259045"/>
    <xdr:sp macro="" textlink="">
      <xdr:nvSpPr>
        <xdr:cNvPr id="157" name="テキスト ボックス 156"/>
        <xdr:cNvSpPr txBox="1"/>
      </xdr:nvSpPr>
      <xdr:spPr>
        <a:xfrm>
          <a:off x="12623800" y="318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扶助費に係る経常収支比率は、前年度より</a:t>
          </a:r>
          <a:r>
            <a:rPr kumimoji="1" lang="en-US" altLang="ja-JP" sz="1300">
              <a:solidFill>
                <a:sysClr val="windowText" lastClr="000000"/>
              </a:solidFill>
              <a:latin typeface="ＭＳ Ｐゴシック"/>
            </a:rPr>
            <a:t>0.2</a:t>
          </a:r>
          <a:r>
            <a:rPr kumimoji="1" lang="ja-JP" altLang="en-US" sz="1300">
              <a:solidFill>
                <a:sysClr val="windowText" lastClr="000000"/>
              </a:solidFill>
              <a:latin typeface="ＭＳ Ｐゴシック"/>
            </a:rPr>
            <a:t>ポイント増加しているものの、類似団体平均を下回っている。しかし、年々その比率が高まる傾向にある。審査の適正化や各種市単独事業の総点検を行うなどして上昇傾向を抑制するよう努める。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62</xdr:row>
      <xdr:rowOff>50800</xdr:rowOff>
    </xdr:to>
    <xdr:cxnSp macro="">
      <xdr:nvCxnSpPr>
        <xdr:cNvPr id="185" name="直線コネクタ 184"/>
        <xdr:cNvCxnSpPr/>
      </xdr:nvCxnSpPr>
      <xdr:spPr>
        <a:xfrm flipV="1">
          <a:off x="4826000" y="92138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54</xdr:row>
      <xdr:rowOff>165100</xdr:rowOff>
    </xdr:to>
    <xdr:cxnSp macro="">
      <xdr:nvCxnSpPr>
        <xdr:cNvPr id="190" name="直線コネクタ 189"/>
        <xdr:cNvCxnSpPr/>
      </xdr:nvCxnSpPr>
      <xdr:spPr>
        <a:xfrm>
          <a:off x="3987800" y="9385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2" name="フローチャート :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107950</xdr:rowOff>
    </xdr:from>
    <xdr:to>
      <xdr:col>5</xdr:col>
      <xdr:colOff>549275</xdr:colOff>
      <xdr:row>54</xdr:row>
      <xdr:rowOff>127000</xdr:rowOff>
    </xdr:to>
    <xdr:cxnSp macro="">
      <xdr:nvCxnSpPr>
        <xdr:cNvPr id="193" name="直線コネクタ 192"/>
        <xdr:cNvCxnSpPr/>
      </xdr:nvCxnSpPr>
      <xdr:spPr>
        <a:xfrm>
          <a:off x="3098800" y="9366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133350</xdr:rowOff>
    </xdr:from>
    <xdr:to>
      <xdr:col>5</xdr:col>
      <xdr:colOff>600075</xdr:colOff>
      <xdr:row>57</xdr:row>
      <xdr:rowOff>63500</xdr:rowOff>
    </xdr:to>
    <xdr:sp macro="" textlink="">
      <xdr:nvSpPr>
        <xdr:cNvPr id="194" name="フローチャート : 判断 193"/>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48277</xdr:rowOff>
    </xdr:from>
    <xdr:ext cx="736600" cy="259045"/>
    <xdr:sp macro="" textlink="">
      <xdr:nvSpPr>
        <xdr:cNvPr id="195" name="テキスト ボックス 194"/>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107950</xdr:rowOff>
    </xdr:to>
    <xdr:cxnSp macro="">
      <xdr:nvCxnSpPr>
        <xdr:cNvPr id="196" name="直線コネクタ 195"/>
        <xdr:cNvCxnSpPr/>
      </xdr:nvCxnSpPr>
      <xdr:spPr>
        <a:xfrm>
          <a:off x="2209800" y="9271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76200</xdr:rowOff>
    </xdr:from>
    <xdr:to>
      <xdr:col>4</xdr:col>
      <xdr:colOff>396875</xdr:colOff>
      <xdr:row>57</xdr:row>
      <xdr:rowOff>6350</xdr:rowOff>
    </xdr:to>
    <xdr:sp macro="" textlink="">
      <xdr:nvSpPr>
        <xdr:cNvPr id="197" name="フローチャート :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198" name="テキスト ボックス 197"/>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165100</xdr:rowOff>
    </xdr:from>
    <xdr:to>
      <xdr:col>3</xdr:col>
      <xdr:colOff>142875</xdr:colOff>
      <xdr:row>54</xdr:row>
      <xdr:rowOff>12700</xdr:rowOff>
    </xdr:to>
    <xdr:cxnSp macro="">
      <xdr:nvCxnSpPr>
        <xdr:cNvPr id="199" name="直線コネクタ 198"/>
        <xdr:cNvCxnSpPr/>
      </xdr:nvCxnSpPr>
      <xdr:spPr>
        <a:xfrm>
          <a:off x="1320800" y="925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0" name="フローチャート : 判断 199"/>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01" name="テキスト ボックス 200"/>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02" name="フローチャート :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105427</xdr:rowOff>
    </xdr:from>
    <xdr:ext cx="762000" cy="259045"/>
    <xdr:sp macro="" textlink="">
      <xdr:nvSpPr>
        <xdr:cNvPr id="203" name="テキスト ボックス 202"/>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114300</xdr:rowOff>
    </xdr:from>
    <xdr:to>
      <xdr:col>7</xdr:col>
      <xdr:colOff>66675</xdr:colOff>
      <xdr:row>55</xdr:row>
      <xdr:rowOff>44450</xdr:rowOff>
    </xdr:to>
    <xdr:sp macro="" textlink="">
      <xdr:nvSpPr>
        <xdr:cNvPr id="209" name="円/楕円 208"/>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130827</xdr:rowOff>
    </xdr:from>
    <xdr:ext cx="762000" cy="259045"/>
    <xdr:sp macro="" textlink="">
      <xdr:nvSpPr>
        <xdr:cNvPr id="210" name="扶助費該当値テキスト"/>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11" name="円/楕円 210"/>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12" name="テキスト ボックス 211"/>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57150</xdr:rowOff>
    </xdr:from>
    <xdr:to>
      <xdr:col>4</xdr:col>
      <xdr:colOff>396875</xdr:colOff>
      <xdr:row>54</xdr:row>
      <xdr:rowOff>158750</xdr:rowOff>
    </xdr:to>
    <xdr:sp macro="" textlink="">
      <xdr:nvSpPr>
        <xdr:cNvPr id="213" name="円/楕円 212"/>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168927</xdr:rowOff>
    </xdr:from>
    <xdr:ext cx="762000" cy="259045"/>
    <xdr:sp macro="" textlink="">
      <xdr:nvSpPr>
        <xdr:cNvPr id="214" name="テキスト ボックス 213"/>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5" name="円/楕円 214"/>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6" name="テキスト ボックス 215"/>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114300</xdr:rowOff>
    </xdr:from>
    <xdr:to>
      <xdr:col>1</xdr:col>
      <xdr:colOff>676275</xdr:colOff>
      <xdr:row>54</xdr:row>
      <xdr:rowOff>44450</xdr:rowOff>
    </xdr:to>
    <xdr:sp macro="" textlink="">
      <xdr:nvSpPr>
        <xdr:cNvPr id="217" name="円/楕円 216"/>
        <xdr:cNvSpPr/>
      </xdr:nvSpPr>
      <xdr:spPr>
        <a:xfrm>
          <a:off x="1270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54627</xdr:rowOff>
    </xdr:from>
    <xdr:ext cx="762000" cy="259045"/>
    <xdr:sp macro="" textlink="">
      <xdr:nvSpPr>
        <xdr:cNvPr id="218" name="テキスト ボックス 217"/>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その他に係る経常収支比率は、前年度より</a:t>
          </a:r>
          <a:r>
            <a:rPr kumimoji="1" lang="en-US" altLang="ja-JP" sz="1300">
              <a:solidFill>
                <a:sysClr val="windowText" lastClr="000000"/>
              </a:solidFill>
              <a:latin typeface="ＭＳ Ｐゴシック"/>
            </a:rPr>
            <a:t>0.8</a:t>
          </a:r>
          <a:r>
            <a:rPr kumimoji="1" lang="ja-JP" altLang="en-US" sz="1300">
              <a:solidFill>
                <a:sysClr val="windowText" lastClr="000000"/>
              </a:solidFill>
              <a:latin typeface="ＭＳ Ｐゴシック"/>
            </a:rPr>
            <a:t>ポイント上回っている。公営企業会計や国民健康保険事業会計への繰出金を抑制しているが、各種事業の経費節減や受益者負担の原則に基づいた使用料等の見直しを踏まえて、更に適正化を図る。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61</xdr:row>
      <xdr:rowOff>41275</xdr:rowOff>
    </xdr:to>
    <xdr:cxnSp macro="">
      <xdr:nvCxnSpPr>
        <xdr:cNvPr id="250" name="直線コネクタ 249"/>
        <xdr:cNvCxnSpPr/>
      </xdr:nvCxnSpPr>
      <xdr:spPr>
        <a:xfrm flipV="1">
          <a:off x="16510000" y="90805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61</xdr:row>
      <xdr:rowOff>41275</xdr:rowOff>
    </xdr:from>
    <xdr:to>
      <xdr:col>24</xdr:col>
      <xdr:colOff>120650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3"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4" name="直線コネクタ 253"/>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98425</xdr:rowOff>
    </xdr:from>
    <xdr:to>
      <xdr:col>24</xdr:col>
      <xdr:colOff>31750</xdr:colOff>
      <xdr:row>57</xdr:row>
      <xdr:rowOff>3175</xdr:rowOff>
    </xdr:to>
    <xdr:cxnSp macro="">
      <xdr:nvCxnSpPr>
        <xdr:cNvPr id="255" name="直線コネクタ 254"/>
        <xdr:cNvCxnSpPr/>
      </xdr:nvCxnSpPr>
      <xdr:spPr>
        <a:xfrm>
          <a:off x="15671800" y="969962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140352</xdr:rowOff>
    </xdr:from>
    <xdr:ext cx="762000" cy="259045"/>
    <xdr:sp macro="" textlink="">
      <xdr:nvSpPr>
        <xdr:cNvPr id="256" name="その他平均値テキスト"/>
        <xdr:cNvSpPr txBox="1"/>
      </xdr:nvSpPr>
      <xdr:spPr>
        <a:xfrm>
          <a:off x="16598900" y="9570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123825</xdr:rowOff>
    </xdr:from>
    <xdr:to>
      <xdr:col>24</xdr:col>
      <xdr:colOff>82550</xdr:colOff>
      <xdr:row>57</xdr:row>
      <xdr:rowOff>53975</xdr:rowOff>
    </xdr:to>
    <xdr:sp macro="" textlink="">
      <xdr:nvSpPr>
        <xdr:cNvPr id="257" name="フローチャート : 判断 256"/>
        <xdr:cNvSpPr/>
      </xdr:nvSpPr>
      <xdr:spPr>
        <a:xfrm>
          <a:off x="164592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98425</xdr:rowOff>
    </xdr:from>
    <xdr:to>
      <xdr:col>22</xdr:col>
      <xdr:colOff>565150</xdr:colOff>
      <xdr:row>57</xdr:row>
      <xdr:rowOff>3175</xdr:rowOff>
    </xdr:to>
    <xdr:cxnSp macro="">
      <xdr:nvCxnSpPr>
        <xdr:cNvPr id="258" name="直線コネクタ 257"/>
        <xdr:cNvCxnSpPr/>
      </xdr:nvCxnSpPr>
      <xdr:spPr>
        <a:xfrm flipV="1">
          <a:off x="14782800" y="96996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142875</xdr:rowOff>
    </xdr:from>
    <xdr:to>
      <xdr:col>22</xdr:col>
      <xdr:colOff>615950</xdr:colOff>
      <xdr:row>57</xdr:row>
      <xdr:rowOff>73025</xdr:rowOff>
    </xdr:to>
    <xdr:sp macro="" textlink="">
      <xdr:nvSpPr>
        <xdr:cNvPr id="259" name="フローチャート : 判断 258"/>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57802</xdr:rowOff>
    </xdr:from>
    <xdr:ext cx="736600" cy="259045"/>
    <xdr:sp macro="" textlink="">
      <xdr:nvSpPr>
        <xdr:cNvPr id="260" name="テキスト ボックス 259"/>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3175</xdr:rowOff>
    </xdr:from>
    <xdr:to>
      <xdr:col>21</xdr:col>
      <xdr:colOff>361950</xdr:colOff>
      <xdr:row>57</xdr:row>
      <xdr:rowOff>12700</xdr:rowOff>
    </xdr:to>
    <xdr:cxnSp macro="">
      <xdr:nvCxnSpPr>
        <xdr:cNvPr id="261" name="直線コネクタ 260"/>
        <xdr:cNvCxnSpPr/>
      </xdr:nvCxnSpPr>
      <xdr:spPr>
        <a:xfrm flipV="1">
          <a:off x="13893800" y="97758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142875</xdr:rowOff>
    </xdr:from>
    <xdr:to>
      <xdr:col>21</xdr:col>
      <xdr:colOff>412750</xdr:colOff>
      <xdr:row>57</xdr:row>
      <xdr:rowOff>73025</xdr:rowOff>
    </xdr:to>
    <xdr:sp macro="" textlink="">
      <xdr:nvSpPr>
        <xdr:cNvPr id="262" name="フローチャート : 判断 261"/>
        <xdr:cNvSpPr/>
      </xdr:nvSpPr>
      <xdr:spPr>
        <a:xfrm>
          <a:off x="14732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57802</xdr:rowOff>
    </xdr:from>
    <xdr:ext cx="762000" cy="259045"/>
    <xdr:sp macro="" textlink="">
      <xdr:nvSpPr>
        <xdr:cNvPr id="263" name="テキスト ボックス 262"/>
        <xdr:cNvSpPr txBox="1"/>
      </xdr:nvSpPr>
      <xdr:spPr>
        <a:xfrm>
          <a:off x="14401800" y="983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31750</xdr:rowOff>
    </xdr:from>
    <xdr:to>
      <xdr:col>20</xdr:col>
      <xdr:colOff>158750</xdr:colOff>
      <xdr:row>57</xdr:row>
      <xdr:rowOff>12700</xdr:rowOff>
    </xdr:to>
    <xdr:cxnSp macro="">
      <xdr:nvCxnSpPr>
        <xdr:cNvPr id="264" name="直線コネクタ 263"/>
        <xdr:cNvCxnSpPr/>
      </xdr:nvCxnSpPr>
      <xdr:spPr>
        <a:xfrm>
          <a:off x="13004800" y="96329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133350</xdr:rowOff>
    </xdr:from>
    <xdr:to>
      <xdr:col>20</xdr:col>
      <xdr:colOff>209550</xdr:colOff>
      <xdr:row>57</xdr:row>
      <xdr:rowOff>63500</xdr:rowOff>
    </xdr:to>
    <xdr:sp macro="" textlink="">
      <xdr:nvSpPr>
        <xdr:cNvPr id="265" name="フローチャート : 判断 264"/>
        <xdr:cNvSpPr/>
      </xdr:nvSpPr>
      <xdr:spPr>
        <a:xfrm>
          <a:off x="13843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73677</xdr:rowOff>
    </xdr:from>
    <xdr:ext cx="762000" cy="259045"/>
    <xdr:sp macro="" textlink="">
      <xdr:nvSpPr>
        <xdr:cNvPr id="266" name="テキスト ボックス 265"/>
        <xdr:cNvSpPr txBox="1"/>
      </xdr:nvSpPr>
      <xdr:spPr>
        <a:xfrm>
          <a:off x="13512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123825</xdr:rowOff>
    </xdr:from>
    <xdr:to>
      <xdr:col>19</xdr:col>
      <xdr:colOff>6350</xdr:colOff>
      <xdr:row>57</xdr:row>
      <xdr:rowOff>53975</xdr:rowOff>
    </xdr:to>
    <xdr:sp macro="" textlink="">
      <xdr:nvSpPr>
        <xdr:cNvPr id="267" name="フローチャート : 判断 266"/>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38752</xdr:rowOff>
    </xdr:from>
    <xdr:ext cx="762000" cy="259045"/>
    <xdr:sp macro="" textlink="">
      <xdr:nvSpPr>
        <xdr:cNvPr id="268" name="テキスト ボックス 267"/>
        <xdr:cNvSpPr txBox="1"/>
      </xdr:nvSpPr>
      <xdr:spPr>
        <a:xfrm>
          <a:off x="12623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123825</xdr:rowOff>
    </xdr:from>
    <xdr:to>
      <xdr:col>24</xdr:col>
      <xdr:colOff>82550</xdr:colOff>
      <xdr:row>57</xdr:row>
      <xdr:rowOff>53975</xdr:rowOff>
    </xdr:to>
    <xdr:sp macro="" textlink="">
      <xdr:nvSpPr>
        <xdr:cNvPr id="274" name="円/楕円 273"/>
        <xdr:cNvSpPr/>
      </xdr:nvSpPr>
      <xdr:spPr>
        <a:xfrm>
          <a:off x="164592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95902</xdr:rowOff>
    </xdr:from>
    <xdr:ext cx="762000" cy="259045"/>
    <xdr:sp macro="" textlink="">
      <xdr:nvSpPr>
        <xdr:cNvPr id="275" name="その他該当値テキスト"/>
        <xdr:cNvSpPr txBox="1"/>
      </xdr:nvSpPr>
      <xdr:spPr>
        <a:xfrm>
          <a:off x="16598900" y="969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47625</xdr:rowOff>
    </xdr:from>
    <xdr:to>
      <xdr:col>22</xdr:col>
      <xdr:colOff>615950</xdr:colOff>
      <xdr:row>56</xdr:row>
      <xdr:rowOff>149225</xdr:rowOff>
    </xdr:to>
    <xdr:sp macro="" textlink="">
      <xdr:nvSpPr>
        <xdr:cNvPr id="276" name="円/楕円 275"/>
        <xdr:cNvSpPr/>
      </xdr:nvSpPr>
      <xdr:spPr>
        <a:xfrm>
          <a:off x="15621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159402</xdr:rowOff>
    </xdr:from>
    <xdr:ext cx="736600" cy="259045"/>
    <xdr:sp macro="" textlink="">
      <xdr:nvSpPr>
        <xdr:cNvPr id="277" name="テキスト ボックス 276"/>
        <xdr:cNvSpPr txBox="1"/>
      </xdr:nvSpPr>
      <xdr:spPr>
        <a:xfrm>
          <a:off x="15290800" y="9417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123825</xdr:rowOff>
    </xdr:from>
    <xdr:to>
      <xdr:col>21</xdr:col>
      <xdr:colOff>412750</xdr:colOff>
      <xdr:row>57</xdr:row>
      <xdr:rowOff>53975</xdr:rowOff>
    </xdr:to>
    <xdr:sp macro="" textlink="">
      <xdr:nvSpPr>
        <xdr:cNvPr id="278" name="円/楕円 277"/>
        <xdr:cNvSpPr/>
      </xdr:nvSpPr>
      <xdr:spPr>
        <a:xfrm>
          <a:off x="147320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64152</xdr:rowOff>
    </xdr:from>
    <xdr:ext cx="762000" cy="259045"/>
    <xdr:sp macro="" textlink="">
      <xdr:nvSpPr>
        <xdr:cNvPr id="279" name="テキスト ボックス 278"/>
        <xdr:cNvSpPr txBox="1"/>
      </xdr:nvSpPr>
      <xdr:spPr>
        <a:xfrm>
          <a:off x="14401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133350</xdr:rowOff>
    </xdr:from>
    <xdr:to>
      <xdr:col>20</xdr:col>
      <xdr:colOff>209550</xdr:colOff>
      <xdr:row>57</xdr:row>
      <xdr:rowOff>63500</xdr:rowOff>
    </xdr:to>
    <xdr:sp macro="" textlink="">
      <xdr:nvSpPr>
        <xdr:cNvPr id="280" name="円/楕円 279"/>
        <xdr:cNvSpPr/>
      </xdr:nvSpPr>
      <xdr:spPr>
        <a:xfrm>
          <a:off x="13843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48277</xdr:rowOff>
    </xdr:from>
    <xdr:ext cx="762000" cy="259045"/>
    <xdr:sp macro="" textlink="">
      <xdr:nvSpPr>
        <xdr:cNvPr id="281" name="テキスト ボックス 280"/>
        <xdr:cNvSpPr txBox="1"/>
      </xdr:nvSpPr>
      <xdr:spPr>
        <a:xfrm>
          <a:off x="13512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152400</xdr:rowOff>
    </xdr:from>
    <xdr:to>
      <xdr:col>19</xdr:col>
      <xdr:colOff>6350</xdr:colOff>
      <xdr:row>56</xdr:row>
      <xdr:rowOff>82550</xdr:rowOff>
    </xdr:to>
    <xdr:sp macro="" textlink="">
      <xdr:nvSpPr>
        <xdr:cNvPr id="282" name="円/楕円 281"/>
        <xdr:cNvSpPr/>
      </xdr:nvSpPr>
      <xdr:spPr>
        <a:xfrm>
          <a:off x="12954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92727</xdr:rowOff>
    </xdr:from>
    <xdr:ext cx="762000" cy="259045"/>
    <xdr:sp macro="" textlink="">
      <xdr:nvSpPr>
        <xdr:cNvPr id="283" name="テキスト ボックス 282"/>
        <xdr:cNvSpPr txBox="1"/>
      </xdr:nvSpPr>
      <xdr:spPr>
        <a:xfrm>
          <a:off x="12623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補助費等その他に係る経常収支比率が類似団体平均を</a:t>
          </a:r>
          <a:r>
            <a:rPr kumimoji="1" lang="en-US" altLang="ja-JP" sz="1300">
              <a:solidFill>
                <a:sysClr val="windowText" lastClr="000000"/>
              </a:solidFill>
              <a:latin typeface="ＭＳ Ｐゴシック"/>
            </a:rPr>
            <a:t>0.5</a:t>
          </a:r>
          <a:r>
            <a:rPr kumimoji="1" lang="ja-JP" altLang="en-US" sz="1300">
              <a:solidFill>
                <a:sysClr val="windowText" lastClr="000000"/>
              </a:solidFill>
              <a:latin typeface="ＭＳ Ｐゴシック"/>
            </a:rPr>
            <a:t>ポイント上回っているのは、各種団体への補助金が多額になっているためである。行財政改革への取り組みを通じて、補助金を交付するのが適当な事業を行っているのかなどについて明確な基準を設けると共に、終期を定めるなど補助金の適正化を図る。</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39</xdr:row>
      <xdr:rowOff>133858</xdr:rowOff>
    </xdr:to>
    <xdr:cxnSp macro="">
      <xdr:nvCxnSpPr>
        <xdr:cNvPr id="308" name="直線コネクタ 307"/>
        <xdr:cNvCxnSpPr/>
      </xdr:nvCxnSpPr>
      <xdr:spPr>
        <a:xfrm flipV="1">
          <a:off x="16510000" y="5878576"/>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105935</xdr:rowOff>
    </xdr:from>
    <xdr:ext cx="762000" cy="259045"/>
    <xdr:sp macro="" textlink="">
      <xdr:nvSpPr>
        <xdr:cNvPr id="309"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39</xdr:row>
      <xdr:rowOff>133858</xdr:rowOff>
    </xdr:from>
    <xdr:to>
      <xdr:col>24</xdr:col>
      <xdr:colOff>120650</xdr:colOff>
      <xdr:row>39</xdr:row>
      <xdr:rowOff>133858</xdr:rowOff>
    </xdr:to>
    <xdr:cxnSp macro="">
      <xdr:nvCxnSpPr>
        <xdr:cNvPr id="310" name="直線コネクタ 309"/>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1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12" name="直線コネクタ 31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122428</xdr:rowOff>
    </xdr:from>
    <xdr:to>
      <xdr:col>24</xdr:col>
      <xdr:colOff>31750</xdr:colOff>
      <xdr:row>36</xdr:row>
      <xdr:rowOff>122428</xdr:rowOff>
    </xdr:to>
    <xdr:cxnSp macro="">
      <xdr:nvCxnSpPr>
        <xdr:cNvPr id="313" name="直線コネクタ 312"/>
        <xdr:cNvCxnSpPr/>
      </xdr:nvCxnSpPr>
      <xdr:spPr>
        <a:xfrm>
          <a:off x="15671800" y="6294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65295</xdr:rowOff>
    </xdr:from>
    <xdr:ext cx="762000" cy="259045"/>
    <xdr:sp macro="" textlink="">
      <xdr:nvSpPr>
        <xdr:cNvPr id="314"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5" name="フローチャート : 判断 314"/>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94996</xdr:rowOff>
    </xdr:from>
    <xdr:to>
      <xdr:col>22</xdr:col>
      <xdr:colOff>565150</xdr:colOff>
      <xdr:row>36</xdr:row>
      <xdr:rowOff>122428</xdr:rowOff>
    </xdr:to>
    <xdr:cxnSp macro="">
      <xdr:nvCxnSpPr>
        <xdr:cNvPr id="316" name="直線コネクタ 315"/>
        <xdr:cNvCxnSpPr/>
      </xdr:nvCxnSpPr>
      <xdr:spPr>
        <a:xfrm>
          <a:off x="14782800" y="62671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7" name="フローチャート : 判断 316"/>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18" name="テキスト ボックス 317"/>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90424</xdr:rowOff>
    </xdr:from>
    <xdr:to>
      <xdr:col>21</xdr:col>
      <xdr:colOff>361950</xdr:colOff>
      <xdr:row>36</xdr:row>
      <xdr:rowOff>94996</xdr:rowOff>
    </xdr:to>
    <xdr:cxnSp macro="">
      <xdr:nvCxnSpPr>
        <xdr:cNvPr id="319" name="直線コネクタ 318"/>
        <xdr:cNvCxnSpPr/>
      </xdr:nvCxnSpPr>
      <xdr:spPr>
        <a:xfrm>
          <a:off x="13893800" y="6262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20" name="フローチャート : 判断 319"/>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137685</xdr:rowOff>
    </xdr:from>
    <xdr:ext cx="762000" cy="259045"/>
    <xdr:sp macro="" textlink="">
      <xdr:nvSpPr>
        <xdr:cNvPr id="321" name="テキスト ボックス 320"/>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90424</xdr:rowOff>
    </xdr:from>
    <xdr:to>
      <xdr:col>20</xdr:col>
      <xdr:colOff>158750</xdr:colOff>
      <xdr:row>36</xdr:row>
      <xdr:rowOff>131572</xdr:rowOff>
    </xdr:to>
    <xdr:cxnSp macro="">
      <xdr:nvCxnSpPr>
        <xdr:cNvPr id="322" name="直線コネクタ 321"/>
        <xdr:cNvCxnSpPr/>
      </xdr:nvCxnSpPr>
      <xdr:spPr>
        <a:xfrm flipV="1">
          <a:off x="13004800" y="62626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3" name="フローチャート : 判断 32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24" name="テキスト ボックス 32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5" name="フローチャート : 判断 324"/>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26" name="テキスト ボックス 325"/>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71628</xdr:rowOff>
    </xdr:from>
    <xdr:to>
      <xdr:col>24</xdr:col>
      <xdr:colOff>82550</xdr:colOff>
      <xdr:row>37</xdr:row>
      <xdr:rowOff>1778</xdr:rowOff>
    </xdr:to>
    <xdr:sp macro="" textlink="">
      <xdr:nvSpPr>
        <xdr:cNvPr id="332" name="円/楕円 331"/>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43705</xdr:rowOff>
    </xdr:from>
    <xdr:ext cx="762000" cy="259045"/>
    <xdr:sp macro="" textlink="">
      <xdr:nvSpPr>
        <xdr:cNvPr id="333" name="補助費等該当値テキスト"/>
        <xdr:cNvSpPr txBox="1"/>
      </xdr:nvSpPr>
      <xdr:spPr>
        <a:xfrm>
          <a:off x="165989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71628</xdr:rowOff>
    </xdr:from>
    <xdr:to>
      <xdr:col>22</xdr:col>
      <xdr:colOff>615950</xdr:colOff>
      <xdr:row>37</xdr:row>
      <xdr:rowOff>1778</xdr:rowOff>
    </xdr:to>
    <xdr:sp macro="" textlink="">
      <xdr:nvSpPr>
        <xdr:cNvPr id="334" name="円/楕円 333"/>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158005</xdr:rowOff>
    </xdr:from>
    <xdr:ext cx="736600" cy="259045"/>
    <xdr:sp macro="" textlink="">
      <xdr:nvSpPr>
        <xdr:cNvPr id="335" name="テキスト ボックス 334"/>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44196</xdr:rowOff>
    </xdr:from>
    <xdr:to>
      <xdr:col>21</xdr:col>
      <xdr:colOff>412750</xdr:colOff>
      <xdr:row>36</xdr:row>
      <xdr:rowOff>145796</xdr:rowOff>
    </xdr:to>
    <xdr:sp macro="" textlink="">
      <xdr:nvSpPr>
        <xdr:cNvPr id="336" name="円/楕円 335"/>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130573</xdr:rowOff>
    </xdr:from>
    <xdr:ext cx="762000" cy="259045"/>
    <xdr:sp macro="" textlink="">
      <xdr:nvSpPr>
        <xdr:cNvPr id="337" name="テキスト ボックス 336"/>
        <xdr:cNvSpPr txBox="1"/>
      </xdr:nvSpPr>
      <xdr:spPr>
        <a:xfrm>
          <a:off x="14401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39624</xdr:rowOff>
    </xdr:from>
    <xdr:to>
      <xdr:col>20</xdr:col>
      <xdr:colOff>209550</xdr:colOff>
      <xdr:row>36</xdr:row>
      <xdr:rowOff>141224</xdr:rowOff>
    </xdr:to>
    <xdr:sp macro="" textlink="">
      <xdr:nvSpPr>
        <xdr:cNvPr id="338" name="円/楕円 337"/>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126001</xdr:rowOff>
    </xdr:from>
    <xdr:ext cx="762000" cy="259045"/>
    <xdr:sp macro="" textlink="">
      <xdr:nvSpPr>
        <xdr:cNvPr id="339" name="テキスト ボックス 338"/>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40" name="円/楕円 339"/>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41" name="テキスト ボックス 340"/>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公債費に係る経常収支比率は、新庁舎建設事業等に伴う公債費の上昇により、前年度より</a:t>
          </a:r>
          <a:r>
            <a:rPr kumimoji="1" lang="en-US" altLang="ja-JP" sz="1300">
              <a:solidFill>
                <a:sysClr val="windowText" lastClr="000000"/>
              </a:solidFill>
              <a:latin typeface="ＭＳ Ｐゴシック"/>
            </a:rPr>
            <a:t>2.0</a:t>
          </a:r>
          <a:r>
            <a:rPr kumimoji="1" lang="ja-JP" altLang="en-US" sz="1300">
              <a:solidFill>
                <a:sysClr val="windowText" lastClr="000000"/>
              </a:solidFill>
              <a:latin typeface="ＭＳ Ｐゴシック"/>
            </a:rPr>
            <a:t>ポイント増加しており、今後も増加が見込まれる。起債対象事業の厳選に努め、実質公債費比率や将来負担比率の値に注視しながら公債費の削減に努める。</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94996</xdr:rowOff>
    </xdr:from>
    <xdr:to>
      <xdr:col>7</xdr:col>
      <xdr:colOff>15875</xdr:colOff>
      <xdr:row>79</xdr:row>
      <xdr:rowOff>156718</xdr:rowOff>
    </xdr:to>
    <xdr:cxnSp macro="">
      <xdr:nvCxnSpPr>
        <xdr:cNvPr id="366" name="直線コネクタ 365"/>
        <xdr:cNvCxnSpPr/>
      </xdr:nvCxnSpPr>
      <xdr:spPr>
        <a:xfrm flipV="1">
          <a:off x="4826000" y="1278229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128795</xdr:rowOff>
    </xdr:from>
    <xdr:ext cx="762000" cy="259045"/>
    <xdr:sp macro="" textlink="">
      <xdr:nvSpPr>
        <xdr:cNvPr id="367" name="公債費最小値テキスト"/>
        <xdr:cNvSpPr txBox="1"/>
      </xdr:nvSpPr>
      <xdr:spPr>
        <a:xfrm>
          <a:off x="4914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6</xdr:col>
      <xdr:colOff>612775</xdr:colOff>
      <xdr:row>79</xdr:row>
      <xdr:rowOff>156718</xdr:rowOff>
    </xdr:from>
    <xdr:to>
      <xdr:col>7</xdr:col>
      <xdr:colOff>104775</xdr:colOff>
      <xdr:row>79</xdr:row>
      <xdr:rowOff>156718</xdr:rowOff>
    </xdr:to>
    <xdr:cxnSp macro="">
      <xdr:nvCxnSpPr>
        <xdr:cNvPr id="368" name="直線コネクタ 367"/>
        <xdr:cNvCxnSpPr/>
      </xdr:nvCxnSpPr>
      <xdr:spPr>
        <a:xfrm>
          <a:off x="4737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9923</xdr:rowOff>
    </xdr:from>
    <xdr:ext cx="762000" cy="259045"/>
    <xdr:sp macro="" textlink="">
      <xdr:nvSpPr>
        <xdr:cNvPr id="36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74</xdr:row>
      <xdr:rowOff>94996</xdr:rowOff>
    </xdr:from>
    <xdr:to>
      <xdr:col>7</xdr:col>
      <xdr:colOff>104775</xdr:colOff>
      <xdr:row>74</xdr:row>
      <xdr:rowOff>94996</xdr:rowOff>
    </xdr:to>
    <xdr:cxnSp macro="">
      <xdr:nvCxnSpPr>
        <xdr:cNvPr id="370" name="直線コネクタ 36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154432</xdr:rowOff>
    </xdr:from>
    <xdr:to>
      <xdr:col>7</xdr:col>
      <xdr:colOff>15875</xdr:colOff>
      <xdr:row>79</xdr:row>
      <xdr:rowOff>74422</xdr:rowOff>
    </xdr:to>
    <xdr:cxnSp macro="">
      <xdr:nvCxnSpPr>
        <xdr:cNvPr id="371" name="直線コネクタ 370"/>
        <xdr:cNvCxnSpPr/>
      </xdr:nvCxnSpPr>
      <xdr:spPr>
        <a:xfrm>
          <a:off x="3987800" y="1352753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24147</xdr:rowOff>
    </xdr:from>
    <xdr:ext cx="762000" cy="259045"/>
    <xdr:sp macro="" textlink="">
      <xdr:nvSpPr>
        <xdr:cNvPr id="372" name="公債費平均値テキスト"/>
        <xdr:cNvSpPr txBox="1"/>
      </xdr:nvSpPr>
      <xdr:spPr>
        <a:xfrm>
          <a:off x="4914900" y="1322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73" name="フローチャート : 判断 372"/>
        <xdr:cNvSpPr/>
      </xdr:nvSpPr>
      <xdr:spPr>
        <a:xfrm>
          <a:off x="4775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99568</xdr:rowOff>
    </xdr:from>
    <xdr:to>
      <xdr:col>5</xdr:col>
      <xdr:colOff>549275</xdr:colOff>
      <xdr:row>78</xdr:row>
      <xdr:rowOff>154432</xdr:rowOff>
    </xdr:to>
    <xdr:cxnSp macro="">
      <xdr:nvCxnSpPr>
        <xdr:cNvPr id="374" name="直線コネクタ 373"/>
        <xdr:cNvCxnSpPr/>
      </xdr:nvCxnSpPr>
      <xdr:spPr>
        <a:xfrm>
          <a:off x="3098800" y="134726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169926</xdr:rowOff>
    </xdr:from>
    <xdr:to>
      <xdr:col>5</xdr:col>
      <xdr:colOff>600075</xdr:colOff>
      <xdr:row>78</xdr:row>
      <xdr:rowOff>100076</xdr:rowOff>
    </xdr:to>
    <xdr:sp macro="" textlink="">
      <xdr:nvSpPr>
        <xdr:cNvPr id="375" name="フローチャート : 判断 374"/>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110253</xdr:rowOff>
    </xdr:from>
    <xdr:ext cx="736600" cy="259045"/>
    <xdr:sp macro="" textlink="">
      <xdr:nvSpPr>
        <xdr:cNvPr id="376" name="テキスト ボックス 375"/>
        <xdr:cNvSpPr txBox="1"/>
      </xdr:nvSpPr>
      <xdr:spPr>
        <a:xfrm>
          <a:off x="3606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94996</xdr:rowOff>
    </xdr:from>
    <xdr:to>
      <xdr:col>4</xdr:col>
      <xdr:colOff>346075</xdr:colOff>
      <xdr:row>78</xdr:row>
      <xdr:rowOff>99568</xdr:rowOff>
    </xdr:to>
    <xdr:cxnSp macro="">
      <xdr:nvCxnSpPr>
        <xdr:cNvPr id="377" name="直線コネクタ 376"/>
        <xdr:cNvCxnSpPr/>
      </xdr:nvCxnSpPr>
      <xdr:spPr>
        <a:xfrm>
          <a:off x="2209800" y="134680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8" name="フローチャート : 判断 377"/>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128540</xdr:rowOff>
    </xdr:from>
    <xdr:ext cx="762000" cy="259045"/>
    <xdr:sp macro="" textlink="">
      <xdr:nvSpPr>
        <xdr:cNvPr id="379" name="テキスト ボックス 378"/>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94996</xdr:rowOff>
    </xdr:from>
    <xdr:to>
      <xdr:col>3</xdr:col>
      <xdr:colOff>142875</xdr:colOff>
      <xdr:row>78</xdr:row>
      <xdr:rowOff>108713</xdr:rowOff>
    </xdr:to>
    <xdr:cxnSp macro="">
      <xdr:nvCxnSpPr>
        <xdr:cNvPr id="380" name="直線コネクタ 379"/>
        <xdr:cNvCxnSpPr/>
      </xdr:nvCxnSpPr>
      <xdr:spPr>
        <a:xfrm flipV="1">
          <a:off x="1320800" y="134680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21337</xdr:rowOff>
    </xdr:from>
    <xdr:to>
      <xdr:col>3</xdr:col>
      <xdr:colOff>193675</xdr:colOff>
      <xdr:row>78</xdr:row>
      <xdr:rowOff>122937</xdr:rowOff>
    </xdr:to>
    <xdr:sp macro="" textlink="">
      <xdr:nvSpPr>
        <xdr:cNvPr id="381" name="フローチャート : 判断 380"/>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133114</xdr:rowOff>
    </xdr:from>
    <xdr:ext cx="762000" cy="259045"/>
    <xdr:sp macro="" textlink="">
      <xdr:nvSpPr>
        <xdr:cNvPr id="382" name="テキスト ボックス 381"/>
        <xdr:cNvSpPr txBox="1"/>
      </xdr:nvSpPr>
      <xdr:spPr>
        <a:xfrm>
          <a:off x="1828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83" name="フローチャート : 判断 382"/>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142257</xdr:rowOff>
    </xdr:from>
    <xdr:ext cx="762000" cy="259045"/>
    <xdr:sp macro="" textlink="">
      <xdr:nvSpPr>
        <xdr:cNvPr id="384" name="テキスト ボックス 383"/>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23622</xdr:rowOff>
    </xdr:from>
    <xdr:to>
      <xdr:col>7</xdr:col>
      <xdr:colOff>66675</xdr:colOff>
      <xdr:row>79</xdr:row>
      <xdr:rowOff>125222</xdr:rowOff>
    </xdr:to>
    <xdr:sp macro="" textlink="">
      <xdr:nvSpPr>
        <xdr:cNvPr id="390" name="円/楕円 389"/>
        <xdr:cNvSpPr/>
      </xdr:nvSpPr>
      <xdr:spPr>
        <a:xfrm>
          <a:off x="47752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103649</xdr:rowOff>
    </xdr:from>
    <xdr:ext cx="762000" cy="259045"/>
    <xdr:sp macro="" textlink="">
      <xdr:nvSpPr>
        <xdr:cNvPr id="391" name="公債費該当値テキスト"/>
        <xdr:cNvSpPr txBox="1"/>
      </xdr:nvSpPr>
      <xdr:spPr>
        <a:xfrm>
          <a:off x="4914900" y="1347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103632</xdr:rowOff>
    </xdr:from>
    <xdr:to>
      <xdr:col>5</xdr:col>
      <xdr:colOff>600075</xdr:colOff>
      <xdr:row>79</xdr:row>
      <xdr:rowOff>33782</xdr:rowOff>
    </xdr:to>
    <xdr:sp macro="" textlink="">
      <xdr:nvSpPr>
        <xdr:cNvPr id="392" name="円/楕円 391"/>
        <xdr:cNvSpPr/>
      </xdr:nvSpPr>
      <xdr:spPr>
        <a:xfrm>
          <a:off x="3937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18559</xdr:rowOff>
    </xdr:from>
    <xdr:ext cx="736600" cy="259045"/>
    <xdr:sp macro="" textlink="">
      <xdr:nvSpPr>
        <xdr:cNvPr id="393" name="テキスト ボックス 392"/>
        <xdr:cNvSpPr txBox="1"/>
      </xdr:nvSpPr>
      <xdr:spPr>
        <a:xfrm>
          <a:off x="3606800" y="13563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48768</xdr:rowOff>
    </xdr:from>
    <xdr:to>
      <xdr:col>4</xdr:col>
      <xdr:colOff>396875</xdr:colOff>
      <xdr:row>78</xdr:row>
      <xdr:rowOff>150368</xdr:rowOff>
    </xdr:to>
    <xdr:sp macro="" textlink="">
      <xdr:nvSpPr>
        <xdr:cNvPr id="394" name="円/楕円 393"/>
        <xdr:cNvSpPr/>
      </xdr:nvSpPr>
      <xdr:spPr>
        <a:xfrm>
          <a:off x="3048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135145</xdr:rowOff>
    </xdr:from>
    <xdr:ext cx="762000" cy="259045"/>
    <xdr:sp macro="" textlink="">
      <xdr:nvSpPr>
        <xdr:cNvPr id="395" name="テキスト ボックス 394"/>
        <xdr:cNvSpPr txBox="1"/>
      </xdr:nvSpPr>
      <xdr:spPr>
        <a:xfrm>
          <a:off x="2717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44196</xdr:rowOff>
    </xdr:from>
    <xdr:to>
      <xdr:col>3</xdr:col>
      <xdr:colOff>193675</xdr:colOff>
      <xdr:row>78</xdr:row>
      <xdr:rowOff>145796</xdr:rowOff>
    </xdr:to>
    <xdr:sp macro="" textlink="">
      <xdr:nvSpPr>
        <xdr:cNvPr id="396" name="円/楕円 395"/>
        <xdr:cNvSpPr/>
      </xdr:nvSpPr>
      <xdr:spPr>
        <a:xfrm>
          <a:off x="2159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130573</xdr:rowOff>
    </xdr:from>
    <xdr:ext cx="762000" cy="259045"/>
    <xdr:sp macro="" textlink="">
      <xdr:nvSpPr>
        <xdr:cNvPr id="397" name="テキスト ボックス 396"/>
        <xdr:cNvSpPr txBox="1"/>
      </xdr:nvSpPr>
      <xdr:spPr>
        <a:xfrm>
          <a:off x="1828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57913</xdr:rowOff>
    </xdr:from>
    <xdr:to>
      <xdr:col>1</xdr:col>
      <xdr:colOff>676275</xdr:colOff>
      <xdr:row>78</xdr:row>
      <xdr:rowOff>159513</xdr:rowOff>
    </xdr:to>
    <xdr:sp macro="" textlink="">
      <xdr:nvSpPr>
        <xdr:cNvPr id="398" name="円/楕円 397"/>
        <xdr:cNvSpPr/>
      </xdr:nvSpPr>
      <xdr:spPr>
        <a:xfrm>
          <a:off x="1270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144290</xdr:rowOff>
    </xdr:from>
    <xdr:ext cx="762000" cy="259045"/>
    <xdr:sp macro="" textlink="">
      <xdr:nvSpPr>
        <xdr:cNvPr id="399" name="テキスト ボックス 398"/>
        <xdr:cNvSpPr txBox="1"/>
      </xdr:nvSpPr>
      <xdr:spPr>
        <a:xfrm>
          <a:off x="939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公債費以外の経常収支比率は、類似団体平均を</a:t>
          </a:r>
          <a:r>
            <a:rPr kumimoji="1" lang="en-US" altLang="ja-JP" sz="1300">
              <a:solidFill>
                <a:sysClr val="windowText" lastClr="000000"/>
              </a:solidFill>
              <a:latin typeface="ＭＳ Ｐゴシック"/>
            </a:rPr>
            <a:t>4.4</a:t>
          </a:r>
          <a:r>
            <a:rPr kumimoji="1" lang="ja-JP" altLang="en-US" sz="1300">
              <a:solidFill>
                <a:sysClr val="windowText" lastClr="000000"/>
              </a:solidFill>
              <a:latin typeface="ＭＳ Ｐゴシック"/>
            </a:rPr>
            <a:t>ポイント下回っている。今後も事業の見直しにより経常経費の削減に努める。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4" name="直線コネクタ 41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5" name="テキスト ボックス 41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8" name="直線コネクタ 41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9" name="テキスト ボックス 41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138430</xdr:rowOff>
    </xdr:from>
    <xdr:to>
      <xdr:col>24</xdr:col>
      <xdr:colOff>31750</xdr:colOff>
      <xdr:row>81</xdr:row>
      <xdr:rowOff>86995</xdr:rowOff>
    </xdr:to>
    <xdr:cxnSp macro="">
      <xdr:nvCxnSpPr>
        <xdr:cNvPr id="423" name="直線コネクタ 422"/>
        <xdr:cNvCxnSpPr/>
      </xdr:nvCxnSpPr>
      <xdr:spPr>
        <a:xfrm flipV="1">
          <a:off x="16510000" y="1282573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59072</xdr:rowOff>
    </xdr:from>
    <xdr:ext cx="762000" cy="259045"/>
    <xdr:sp macro="" textlink="">
      <xdr:nvSpPr>
        <xdr:cNvPr id="424" name="公債費以外最小値テキスト"/>
        <xdr:cNvSpPr txBox="1"/>
      </xdr:nvSpPr>
      <xdr:spPr>
        <a:xfrm>
          <a:off x="1659890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23</xdr:col>
      <xdr:colOff>628650</xdr:colOff>
      <xdr:row>81</xdr:row>
      <xdr:rowOff>86995</xdr:rowOff>
    </xdr:from>
    <xdr:to>
      <xdr:col>24</xdr:col>
      <xdr:colOff>120650</xdr:colOff>
      <xdr:row>81</xdr:row>
      <xdr:rowOff>86995</xdr:rowOff>
    </xdr:to>
    <xdr:cxnSp macro="">
      <xdr:nvCxnSpPr>
        <xdr:cNvPr id="425" name="直線コネクタ 424"/>
        <xdr:cNvCxnSpPr/>
      </xdr:nvCxnSpPr>
      <xdr:spPr>
        <a:xfrm>
          <a:off x="16421100" y="139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53357</xdr:rowOff>
    </xdr:from>
    <xdr:ext cx="762000" cy="259045"/>
    <xdr:sp macro="" textlink="">
      <xdr:nvSpPr>
        <xdr:cNvPr id="426" name="公債費以外最大値テキスト"/>
        <xdr:cNvSpPr txBox="1"/>
      </xdr:nvSpPr>
      <xdr:spPr>
        <a:xfrm>
          <a:off x="16598900" y="1256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23</xdr:col>
      <xdr:colOff>628650</xdr:colOff>
      <xdr:row>74</xdr:row>
      <xdr:rowOff>138430</xdr:rowOff>
    </xdr:from>
    <xdr:to>
      <xdr:col>24</xdr:col>
      <xdr:colOff>120650</xdr:colOff>
      <xdr:row>74</xdr:row>
      <xdr:rowOff>138430</xdr:rowOff>
    </xdr:to>
    <xdr:cxnSp macro="">
      <xdr:nvCxnSpPr>
        <xdr:cNvPr id="427" name="直線コネクタ 426"/>
        <xdr:cNvCxnSpPr/>
      </xdr:nvCxnSpPr>
      <xdr:spPr>
        <a:xfrm>
          <a:off x="16421100" y="1282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144145</xdr:rowOff>
    </xdr:from>
    <xdr:to>
      <xdr:col>24</xdr:col>
      <xdr:colOff>31750</xdr:colOff>
      <xdr:row>76</xdr:row>
      <xdr:rowOff>12700</xdr:rowOff>
    </xdr:to>
    <xdr:cxnSp macro="">
      <xdr:nvCxnSpPr>
        <xdr:cNvPr id="428" name="直線コネクタ 427"/>
        <xdr:cNvCxnSpPr/>
      </xdr:nvCxnSpPr>
      <xdr:spPr>
        <a:xfrm>
          <a:off x="15671800" y="130028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13988</xdr:rowOff>
    </xdr:from>
    <xdr:ext cx="762000" cy="259045"/>
    <xdr:sp macro="" textlink="">
      <xdr:nvSpPr>
        <xdr:cNvPr id="429" name="公債費以外平均値テキスト"/>
        <xdr:cNvSpPr txBox="1"/>
      </xdr:nvSpPr>
      <xdr:spPr>
        <a:xfrm>
          <a:off x="16598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0" name="フローチャート : 判断 429"/>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144145</xdr:rowOff>
    </xdr:from>
    <xdr:to>
      <xdr:col>22</xdr:col>
      <xdr:colOff>565150</xdr:colOff>
      <xdr:row>76</xdr:row>
      <xdr:rowOff>35561</xdr:rowOff>
    </xdr:to>
    <xdr:cxnSp macro="">
      <xdr:nvCxnSpPr>
        <xdr:cNvPr id="431" name="直線コネクタ 430"/>
        <xdr:cNvCxnSpPr/>
      </xdr:nvCxnSpPr>
      <xdr:spPr>
        <a:xfrm flipV="1">
          <a:off x="14782800" y="13002895"/>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127636</xdr:rowOff>
    </xdr:from>
    <xdr:to>
      <xdr:col>22</xdr:col>
      <xdr:colOff>615950</xdr:colOff>
      <xdr:row>77</xdr:row>
      <xdr:rowOff>57786</xdr:rowOff>
    </xdr:to>
    <xdr:sp macro="" textlink="">
      <xdr:nvSpPr>
        <xdr:cNvPr id="432" name="フローチャート : 判断 431"/>
        <xdr:cNvSpPr/>
      </xdr:nvSpPr>
      <xdr:spPr>
        <a:xfrm>
          <a:off x="156210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42563</xdr:rowOff>
    </xdr:from>
    <xdr:ext cx="736600" cy="259045"/>
    <xdr:sp macro="" textlink="">
      <xdr:nvSpPr>
        <xdr:cNvPr id="433" name="テキスト ボックス 432"/>
        <xdr:cNvSpPr txBox="1"/>
      </xdr:nvSpPr>
      <xdr:spPr>
        <a:xfrm>
          <a:off x="15290800" y="1324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24130</xdr:rowOff>
    </xdr:from>
    <xdr:to>
      <xdr:col>21</xdr:col>
      <xdr:colOff>361950</xdr:colOff>
      <xdr:row>76</xdr:row>
      <xdr:rowOff>35561</xdr:rowOff>
    </xdr:to>
    <xdr:cxnSp macro="">
      <xdr:nvCxnSpPr>
        <xdr:cNvPr id="434" name="直線コネクタ 433"/>
        <xdr:cNvCxnSpPr/>
      </xdr:nvCxnSpPr>
      <xdr:spPr>
        <a:xfrm>
          <a:off x="13893800" y="130543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5" name="フローチャート : 判断 434"/>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36" name="テキスト ボックス 435"/>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115570</xdr:rowOff>
    </xdr:from>
    <xdr:to>
      <xdr:col>20</xdr:col>
      <xdr:colOff>158750</xdr:colOff>
      <xdr:row>76</xdr:row>
      <xdr:rowOff>24130</xdr:rowOff>
    </xdr:to>
    <xdr:cxnSp macro="">
      <xdr:nvCxnSpPr>
        <xdr:cNvPr id="437" name="直線コネクタ 436"/>
        <xdr:cNvCxnSpPr/>
      </xdr:nvCxnSpPr>
      <xdr:spPr>
        <a:xfrm>
          <a:off x="13004800" y="129743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38" name="フローチャート : 判断 437"/>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25416</xdr:rowOff>
    </xdr:from>
    <xdr:ext cx="762000" cy="259045"/>
    <xdr:sp macro="" textlink="">
      <xdr:nvSpPr>
        <xdr:cNvPr id="439" name="テキスト ボックス 438"/>
        <xdr:cNvSpPr txBox="1"/>
      </xdr:nvSpPr>
      <xdr:spPr>
        <a:xfrm>
          <a:off x="13512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0" name="フローチャート : 判断 439"/>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48277</xdr:rowOff>
    </xdr:from>
    <xdr:ext cx="762000" cy="259045"/>
    <xdr:sp macro="" textlink="">
      <xdr:nvSpPr>
        <xdr:cNvPr id="441" name="テキスト ボックス 440"/>
        <xdr:cNvSpPr txBox="1"/>
      </xdr:nvSpPr>
      <xdr:spPr>
        <a:xfrm>
          <a:off x="12623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133350</xdr:rowOff>
    </xdr:from>
    <xdr:to>
      <xdr:col>24</xdr:col>
      <xdr:colOff>82550</xdr:colOff>
      <xdr:row>76</xdr:row>
      <xdr:rowOff>63500</xdr:rowOff>
    </xdr:to>
    <xdr:sp macro="" textlink="">
      <xdr:nvSpPr>
        <xdr:cNvPr id="447" name="円/楕円 446"/>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149877</xdr:rowOff>
    </xdr:from>
    <xdr:ext cx="762000" cy="259045"/>
    <xdr:sp macro="" textlink="">
      <xdr:nvSpPr>
        <xdr:cNvPr id="448" name="公債費以外該当値テキスト"/>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93345</xdr:rowOff>
    </xdr:from>
    <xdr:to>
      <xdr:col>22</xdr:col>
      <xdr:colOff>615950</xdr:colOff>
      <xdr:row>76</xdr:row>
      <xdr:rowOff>23495</xdr:rowOff>
    </xdr:to>
    <xdr:sp macro="" textlink="">
      <xdr:nvSpPr>
        <xdr:cNvPr id="449" name="円/楕円 448"/>
        <xdr:cNvSpPr/>
      </xdr:nvSpPr>
      <xdr:spPr>
        <a:xfrm>
          <a:off x="15621000" y="129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33672</xdr:rowOff>
    </xdr:from>
    <xdr:ext cx="736600" cy="259045"/>
    <xdr:sp macro="" textlink="">
      <xdr:nvSpPr>
        <xdr:cNvPr id="450" name="テキスト ボックス 449"/>
        <xdr:cNvSpPr txBox="1"/>
      </xdr:nvSpPr>
      <xdr:spPr>
        <a:xfrm>
          <a:off x="15290800" y="1272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156211</xdr:rowOff>
    </xdr:from>
    <xdr:to>
      <xdr:col>21</xdr:col>
      <xdr:colOff>412750</xdr:colOff>
      <xdr:row>76</xdr:row>
      <xdr:rowOff>86361</xdr:rowOff>
    </xdr:to>
    <xdr:sp macro="" textlink="">
      <xdr:nvSpPr>
        <xdr:cNvPr id="451" name="円/楕円 450"/>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96537</xdr:rowOff>
    </xdr:from>
    <xdr:ext cx="762000" cy="259045"/>
    <xdr:sp macro="" textlink="">
      <xdr:nvSpPr>
        <xdr:cNvPr id="452" name="テキスト ボックス 451"/>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144780</xdr:rowOff>
    </xdr:from>
    <xdr:to>
      <xdr:col>20</xdr:col>
      <xdr:colOff>209550</xdr:colOff>
      <xdr:row>76</xdr:row>
      <xdr:rowOff>74930</xdr:rowOff>
    </xdr:to>
    <xdr:sp macro="" textlink="">
      <xdr:nvSpPr>
        <xdr:cNvPr id="453" name="円/楕円 452"/>
        <xdr:cNvSpPr/>
      </xdr:nvSpPr>
      <xdr:spPr>
        <a:xfrm>
          <a:off x="13843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85107</xdr:rowOff>
    </xdr:from>
    <xdr:ext cx="762000" cy="259045"/>
    <xdr:sp macro="" textlink="">
      <xdr:nvSpPr>
        <xdr:cNvPr id="454" name="テキスト ボックス 453"/>
        <xdr:cNvSpPr txBox="1"/>
      </xdr:nvSpPr>
      <xdr:spPr>
        <a:xfrm>
          <a:off x="13512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64770</xdr:rowOff>
    </xdr:from>
    <xdr:to>
      <xdr:col>19</xdr:col>
      <xdr:colOff>6350</xdr:colOff>
      <xdr:row>75</xdr:row>
      <xdr:rowOff>166370</xdr:rowOff>
    </xdr:to>
    <xdr:sp macro="" textlink="">
      <xdr:nvSpPr>
        <xdr:cNvPr id="455" name="円/楕円 454"/>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5097</xdr:rowOff>
    </xdr:from>
    <xdr:ext cx="762000" cy="259045"/>
    <xdr:sp macro="" textlink="">
      <xdr:nvSpPr>
        <xdr:cNvPr id="456" name="テキスト ボックス 455"/>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岩手県八幡平市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117894</xdr:rowOff>
    </xdr:from>
    <xdr:to>
      <xdr:col>4</xdr:col>
      <xdr:colOff>1117600</xdr:colOff>
      <xdr:row>20</xdr:row>
      <xdr:rowOff>68135</xdr:rowOff>
    </xdr:to>
    <xdr:cxnSp macro="">
      <xdr:nvCxnSpPr>
        <xdr:cNvPr id="45" name="直線コネクタ 44"/>
        <xdr:cNvCxnSpPr/>
      </xdr:nvCxnSpPr>
      <xdr:spPr bwMode="auto">
        <a:xfrm flipV="1">
          <a:off x="5651500" y="2051469"/>
          <a:ext cx="0" cy="14932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40212</xdr:rowOff>
    </xdr:from>
    <xdr:ext cx="762000" cy="259045"/>
    <xdr:sp macro="" textlink="">
      <xdr:nvSpPr>
        <xdr:cNvPr id="46" name="人口1人当たり決算額の推移最小値テキスト130"/>
        <xdr:cNvSpPr txBox="1"/>
      </xdr:nvSpPr>
      <xdr:spPr>
        <a:xfrm>
          <a:off x="5740400" y="351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60,590</a:t>
          </a:r>
          <a:endParaRPr kumimoji="1" lang="ja-JP" altLang="en-US" sz="1000" b="1">
            <a:latin typeface="ＭＳ Ｐゴシック"/>
          </a:endParaRPr>
        </a:p>
      </xdr:txBody>
    </xdr:sp>
    <xdr:clientData/>
  </xdr:oneCellAnchor>
  <xdr:twoCellAnchor>
    <xdr:from>
      <xdr:col>4</xdr:col>
      <xdr:colOff>1028700</xdr:colOff>
      <xdr:row>20</xdr:row>
      <xdr:rowOff>68135</xdr:rowOff>
    </xdr:from>
    <xdr:to>
      <xdr:col>5</xdr:col>
      <xdr:colOff>73025</xdr:colOff>
      <xdr:row>20</xdr:row>
      <xdr:rowOff>68135</xdr:rowOff>
    </xdr:to>
    <xdr:cxnSp macro="">
      <xdr:nvCxnSpPr>
        <xdr:cNvPr id="47" name="直線コネクタ 46"/>
        <xdr:cNvCxnSpPr/>
      </xdr:nvCxnSpPr>
      <xdr:spPr bwMode="auto">
        <a:xfrm>
          <a:off x="5562600" y="35447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32821</xdr:rowOff>
    </xdr:from>
    <xdr:ext cx="762000" cy="259045"/>
    <xdr:sp macro="" textlink="">
      <xdr:nvSpPr>
        <xdr:cNvPr id="48" name="人口1人当たり決算額の推移最大値テキスト130"/>
        <xdr:cNvSpPr txBox="1"/>
      </xdr:nvSpPr>
      <xdr:spPr>
        <a:xfrm>
          <a:off x="5740400" y="17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138,978</a:t>
          </a:r>
          <a:endParaRPr kumimoji="1" lang="ja-JP" altLang="en-US" sz="1000" b="1">
            <a:latin typeface="ＭＳ Ｐゴシック"/>
          </a:endParaRPr>
        </a:p>
      </xdr:txBody>
    </xdr:sp>
    <xdr:clientData/>
  </xdr:oneCellAnchor>
  <xdr:twoCellAnchor>
    <xdr:from>
      <xdr:col>4</xdr:col>
      <xdr:colOff>1028700</xdr:colOff>
      <xdr:row>11</xdr:row>
      <xdr:rowOff>117894</xdr:rowOff>
    </xdr:from>
    <xdr:to>
      <xdr:col>5</xdr:col>
      <xdr:colOff>73025</xdr:colOff>
      <xdr:row>11</xdr:row>
      <xdr:rowOff>117894</xdr:rowOff>
    </xdr:to>
    <xdr:cxnSp macro="">
      <xdr:nvCxnSpPr>
        <xdr:cNvPr id="49" name="直線コネクタ 48"/>
        <xdr:cNvCxnSpPr/>
      </xdr:nvCxnSpPr>
      <xdr:spPr bwMode="auto">
        <a:xfrm>
          <a:off x="5562600" y="205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138735</xdr:rowOff>
    </xdr:from>
    <xdr:to>
      <xdr:col>4</xdr:col>
      <xdr:colOff>1117600</xdr:colOff>
      <xdr:row>13</xdr:row>
      <xdr:rowOff>46609</xdr:rowOff>
    </xdr:to>
    <xdr:cxnSp macro="">
      <xdr:nvCxnSpPr>
        <xdr:cNvPr id="50" name="直線コネクタ 49"/>
        <xdr:cNvCxnSpPr/>
      </xdr:nvCxnSpPr>
      <xdr:spPr bwMode="auto">
        <a:xfrm flipV="1">
          <a:off x="5003800" y="2243760"/>
          <a:ext cx="647700" cy="79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163053</xdr:rowOff>
    </xdr:from>
    <xdr:ext cx="762000" cy="259045"/>
    <xdr:sp macro="" textlink="">
      <xdr:nvSpPr>
        <xdr:cNvPr id="51" name="人口1人当たり決算額の推移平均値テキスト130"/>
        <xdr:cNvSpPr txBox="1"/>
      </xdr:nvSpPr>
      <xdr:spPr>
        <a:xfrm>
          <a:off x="5740400" y="2782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96,475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19526</xdr:rowOff>
    </xdr:from>
    <xdr:to>
      <xdr:col>5</xdr:col>
      <xdr:colOff>34925</xdr:colOff>
      <xdr:row>16</xdr:row>
      <xdr:rowOff>121126</xdr:rowOff>
    </xdr:to>
    <xdr:sp macro="" textlink="">
      <xdr:nvSpPr>
        <xdr:cNvPr id="52" name="フローチャート : 判断 51"/>
        <xdr:cNvSpPr/>
      </xdr:nvSpPr>
      <xdr:spPr bwMode="auto">
        <a:xfrm>
          <a:off x="56007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46609</xdr:rowOff>
    </xdr:from>
    <xdr:to>
      <xdr:col>4</xdr:col>
      <xdr:colOff>469900</xdr:colOff>
      <xdr:row>13</xdr:row>
      <xdr:rowOff>52095</xdr:rowOff>
    </xdr:to>
    <xdr:cxnSp macro="">
      <xdr:nvCxnSpPr>
        <xdr:cNvPr id="53" name="直線コネクタ 52"/>
        <xdr:cNvCxnSpPr/>
      </xdr:nvCxnSpPr>
      <xdr:spPr bwMode="auto">
        <a:xfrm flipV="1">
          <a:off x="4305300" y="2323084"/>
          <a:ext cx="698500" cy="5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5353</xdr:rowOff>
    </xdr:from>
    <xdr:to>
      <xdr:col>4</xdr:col>
      <xdr:colOff>520700</xdr:colOff>
      <xdr:row>16</xdr:row>
      <xdr:rowOff>106953</xdr:rowOff>
    </xdr:to>
    <xdr:sp macro="" textlink="">
      <xdr:nvSpPr>
        <xdr:cNvPr id="54" name="フローチャート : 判断 53"/>
        <xdr:cNvSpPr/>
      </xdr:nvSpPr>
      <xdr:spPr bwMode="auto">
        <a:xfrm>
          <a:off x="49530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91730</xdr:rowOff>
    </xdr:from>
    <xdr:ext cx="736600" cy="259045"/>
    <xdr:sp macro="" textlink="">
      <xdr:nvSpPr>
        <xdr:cNvPr id="55" name="テキスト ボックス 54"/>
        <xdr:cNvSpPr txBox="1"/>
      </xdr:nvSpPr>
      <xdr:spPr>
        <a:xfrm>
          <a:off x="4622800" y="2882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52095</xdr:rowOff>
    </xdr:from>
    <xdr:to>
      <xdr:col>3</xdr:col>
      <xdr:colOff>904875</xdr:colOff>
      <xdr:row>13</xdr:row>
      <xdr:rowOff>92901</xdr:rowOff>
    </xdr:to>
    <xdr:cxnSp macro="">
      <xdr:nvCxnSpPr>
        <xdr:cNvPr id="56" name="直線コネクタ 55"/>
        <xdr:cNvCxnSpPr/>
      </xdr:nvCxnSpPr>
      <xdr:spPr bwMode="auto">
        <a:xfrm flipV="1">
          <a:off x="3606800" y="2328570"/>
          <a:ext cx="698500" cy="40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74390</xdr:rowOff>
    </xdr:from>
    <xdr:to>
      <xdr:col>3</xdr:col>
      <xdr:colOff>955675</xdr:colOff>
      <xdr:row>17</xdr:row>
      <xdr:rowOff>4540</xdr:rowOff>
    </xdr:to>
    <xdr:sp macro="" textlink="">
      <xdr:nvSpPr>
        <xdr:cNvPr id="57" name="フローチャート : 判断 56"/>
        <xdr:cNvSpPr/>
      </xdr:nvSpPr>
      <xdr:spPr bwMode="auto">
        <a:xfrm>
          <a:off x="42545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160767</xdr:rowOff>
    </xdr:from>
    <xdr:ext cx="762000" cy="259045"/>
    <xdr:sp macro="" textlink="">
      <xdr:nvSpPr>
        <xdr:cNvPr id="58" name="テキスト ボックス 57"/>
        <xdr:cNvSpPr txBox="1"/>
      </xdr:nvSpPr>
      <xdr:spPr>
        <a:xfrm>
          <a:off x="3924300" y="295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34436</xdr:rowOff>
    </xdr:from>
    <xdr:to>
      <xdr:col>3</xdr:col>
      <xdr:colOff>206375</xdr:colOff>
      <xdr:row>13</xdr:row>
      <xdr:rowOff>92901</xdr:rowOff>
    </xdr:to>
    <xdr:cxnSp macro="">
      <xdr:nvCxnSpPr>
        <xdr:cNvPr id="59" name="直線コネクタ 58"/>
        <xdr:cNvCxnSpPr/>
      </xdr:nvCxnSpPr>
      <xdr:spPr bwMode="auto">
        <a:xfrm>
          <a:off x="2908300" y="2310911"/>
          <a:ext cx="698500" cy="58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125863</xdr:rowOff>
    </xdr:from>
    <xdr:to>
      <xdr:col>3</xdr:col>
      <xdr:colOff>257175</xdr:colOff>
      <xdr:row>17</xdr:row>
      <xdr:rowOff>56013</xdr:rowOff>
    </xdr:to>
    <xdr:sp macro="" textlink="">
      <xdr:nvSpPr>
        <xdr:cNvPr id="60" name="フローチャート : 判断 59"/>
        <xdr:cNvSpPr/>
      </xdr:nvSpPr>
      <xdr:spPr bwMode="auto">
        <a:xfrm>
          <a:off x="3556000" y="2916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40790</xdr:rowOff>
    </xdr:from>
    <xdr:ext cx="762000" cy="259045"/>
    <xdr:sp macro="" textlink="">
      <xdr:nvSpPr>
        <xdr:cNvPr id="61" name="テキスト ボックス 60"/>
        <xdr:cNvSpPr txBox="1"/>
      </xdr:nvSpPr>
      <xdr:spPr>
        <a:xfrm>
          <a:off x="3225800" y="30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81858</xdr:rowOff>
    </xdr:from>
    <xdr:to>
      <xdr:col>2</xdr:col>
      <xdr:colOff>692150</xdr:colOff>
      <xdr:row>17</xdr:row>
      <xdr:rowOff>12008</xdr:rowOff>
    </xdr:to>
    <xdr:sp macro="" textlink="">
      <xdr:nvSpPr>
        <xdr:cNvPr id="62" name="フローチャート : 判断 61"/>
        <xdr:cNvSpPr/>
      </xdr:nvSpPr>
      <xdr:spPr bwMode="auto">
        <a:xfrm>
          <a:off x="2857500" y="2872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168235</xdr:rowOff>
    </xdr:from>
    <xdr:ext cx="762000" cy="259045"/>
    <xdr:sp macro="" textlink="">
      <xdr:nvSpPr>
        <xdr:cNvPr id="63" name="テキスト ボックス 62"/>
        <xdr:cNvSpPr txBox="1"/>
      </xdr:nvSpPr>
      <xdr:spPr>
        <a:xfrm>
          <a:off x="2527300" y="295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12</xdr:row>
      <xdr:rowOff>87935</xdr:rowOff>
    </xdr:from>
    <xdr:to>
      <xdr:col>5</xdr:col>
      <xdr:colOff>34925</xdr:colOff>
      <xdr:row>13</xdr:row>
      <xdr:rowOff>18085</xdr:rowOff>
    </xdr:to>
    <xdr:sp macro="" textlink="">
      <xdr:nvSpPr>
        <xdr:cNvPr id="69" name="円/楕円 68"/>
        <xdr:cNvSpPr/>
      </xdr:nvSpPr>
      <xdr:spPr bwMode="auto">
        <a:xfrm>
          <a:off x="5600700" y="2192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104462</xdr:rowOff>
    </xdr:from>
    <xdr:ext cx="762000" cy="259045"/>
    <xdr:sp macro="" textlink="">
      <xdr:nvSpPr>
        <xdr:cNvPr id="70" name="人口1人当たり決算額の推移該当値テキスト130"/>
        <xdr:cNvSpPr txBox="1"/>
      </xdr:nvSpPr>
      <xdr:spPr>
        <a:xfrm>
          <a:off x="5740400" y="203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128,884</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167259</xdr:rowOff>
    </xdr:from>
    <xdr:to>
      <xdr:col>4</xdr:col>
      <xdr:colOff>520700</xdr:colOff>
      <xdr:row>13</xdr:row>
      <xdr:rowOff>97409</xdr:rowOff>
    </xdr:to>
    <xdr:sp macro="" textlink="">
      <xdr:nvSpPr>
        <xdr:cNvPr id="71" name="円/楕円 70"/>
        <xdr:cNvSpPr/>
      </xdr:nvSpPr>
      <xdr:spPr bwMode="auto">
        <a:xfrm>
          <a:off x="4953000" y="2272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107586</xdr:rowOff>
    </xdr:from>
    <xdr:ext cx="736600" cy="259045"/>
    <xdr:sp macro="" textlink="">
      <xdr:nvSpPr>
        <xdr:cNvPr id="72" name="テキスト ボックス 71"/>
        <xdr:cNvSpPr txBox="1"/>
      </xdr:nvSpPr>
      <xdr:spPr>
        <a:xfrm>
          <a:off x="4622800" y="2041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124,720</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1295</xdr:rowOff>
    </xdr:from>
    <xdr:to>
      <xdr:col>3</xdr:col>
      <xdr:colOff>955675</xdr:colOff>
      <xdr:row>13</xdr:row>
      <xdr:rowOff>102895</xdr:rowOff>
    </xdr:to>
    <xdr:sp macro="" textlink="">
      <xdr:nvSpPr>
        <xdr:cNvPr id="73" name="円/楕円 72"/>
        <xdr:cNvSpPr/>
      </xdr:nvSpPr>
      <xdr:spPr bwMode="auto">
        <a:xfrm>
          <a:off x="4254500" y="2277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113072</xdr:rowOff>
    </xdr:from>
    <xdr:ext cx="762000" cy="259045"/>
    <xdr:sp macro="" textlink="">
      <xdr:nvSpPr>
        <xdr:cNvPr id="74" name="テキスト ボックス 73"/>
        <xdr:cNvSpPr txBox="1"/>
      </xdr:nvSpPr>
      <xdr:spPr>
        <a:xfrm>
          <a:off x="3924300" y="204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124,432</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42101</xdr:rowOff>
    </xdr:from>
    <xdr:to>
      <xdr:col>3</xdr:col>
      <xdr:colOff>257175</xdr:colOff>
      <xdr:row>13</xdr:row>
      <xdr:rowOff>143701</xdr:rowOff>
    </xdr:to>
    <xdr:sp macro="" textlink="">
      <xdr:nvSpPr>
        <xdr:cNvPr id="75" name="円/楕円 74"/>
        <xdr:cNvSpPr/>
      </xdr:nvSpPr>
      <xdr:spPr bwMode="auto">
        <a:xfrm>
          <a:off x="3556000" y="2318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153878</xdr:rowOff>
    </xdr:from>
    <xdr:ext cx="762000" cy="259045"/>
    <xdr:sp macro="" textlink="">
      <xdr:nvSpPr>
        <xdr:cNvPr id="76" name="テキスト ボックス 75"/>
        <xdr:cNvSpPr txBox="1"/>
      </xdr:nvSpPr>
      <xdr:spPr>
        <a:xfrm>
          <a:off x="3225800" y="208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122,290</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155086</xdr:rowOff>
    </xdr:from>
    <xdr:to>
      <xdr:col>2</xdr:col>
      <xdr:colOff>692150</xdr:colOff>
      <xdr:row>13</xdr:row>
      <xdr:rowOff>85236</xdr:rowOff>
    </xdr:to>
    <xdr:sp macro="" textlink="">
      <xdr:nvSpPr>
        <xdr:cNvPr id="77" name="円/楕円 76"/>
        <xdr:cNvSpPr/>
      </xdr:nvSpPr>
      <xdr:spPr bwMode="auto">
        <a:xfrm>
          <a:off x="2857500" y="2260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95413</xdr:rowOff>
    </xdr:from>
    <xdr:ext cx="762000" cy="259045"/>
    <xdr:sp macro="" textlink="">
      <xdr:nvSpPr>
        <xdr:cNvPr id="78" name="テキスト ボックス 77"/>
        <xdr:cNvSpPr txBox="1"/>
      </xdr:nvSpPr>
      <xdr:spPr>
        <a:xfrm>
          <a:off x="2527300" y="202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125,359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102037</xdr:rowOff>
    </xdr:from>
    <xdr:to>
      <xdr:col>4</xdr:col>
      <xdr:colOff>1117600</xdr:colOff>
      <xdr:row>38</xdr:row>
      <xdr:rowOff>64912</xdr:rowOff>
    </xdr:to>
    <xdr:cxnSp macro="">
      <xdr:nvCxnSpPr>
        <xdr:cNvPr id="105" name="直線コネクタ 104"/>
        <xdr:cNvCxnSpPr/>
      </xdr:nvCxnSpPr>
      <xdr:spPr bwMode="auto">
        <a:xfrm flipV="1">
          <a:off x="5651500" y="6369487"/>
          <a:ext cx="0" cy="11630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36989</xdr:rowOff>
    </xdr:from>
    <xdr:ext cx="762000" cy="259045"/>
    <xdr:sp macro="" textlink="">
      <xdr:nvSpPr>
        <xdr:cNvPr id="106" name="人口1人当たり決算額の推移最小値テキスト445"/>
        <xdr:cNvSpPr txBox="1"/>
      </xdr:nvSpPr>
      <xdr:spPr>
        <a:xfrm>
          <a:off x="5740400" y="750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4</xdr:col>
      <xdr:colOff>1028700</xdr:colOff>
      <xdr:row>38</xdr:row>
      <xdr:rowOff>64912</xdr:rowOff>
    </xdr:from>
    <xdr:to>
      <xdr:col>5</xdr:col>
      <xdr:colOff>73025</xdr:colOff>
      <xdr:row>38</xdr:row>
      <xdr:rowOff>64912</xdr:rowOff>
    </xdr:to>
    <xdr:cxnSp macro="">
      <xdr:nvCxnSpPr>
        <xdr:cNvPr id="107" name="直線コネクタ 106"/>
        <xdr:cNvCxnSpPr/>
      </xdr:nvCxnSpPr>
      <xdr:spPr bwMode="auto">
        <a:xfrm>
          <a:off x="5562600" y="7532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188414</xdr:rowOff>
    </xdr:from>
    <xdr:ext cx="762000" cy="259045"/>
    <xdr:sp macro="" textlink="">
      <xdr:nvSpPr>
        <xdr:cNvPr id="108" name="人口1人当たり決算額の推移最大値テキスト445"/>
        <xdr:cNvSpPr txBox="1"/>
      </xdr:nvSpPr>
      <xdr:spPr>
        <a:xfrm>
          <a:off x="5740400" y="6112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48,592</a:t>
          </a:r>
          <a:endParaRPr kumimoji="1" lang="ja-JP" altLang="en-US" sz="1000" b="1">
            <a:latin typeface="ＭＳ Ｐゴシック"/>
          </a:endParaRPr>
        </a:p>
      </xdr:txBody>
    </xdr:sp>
    <xdr:clientData/>
  </xdr:oneCellAnchor>
  <xdr:twoCellAnchor>
    <xdr:from>
      <xdr:col>4</xdr:col>
      <xdr:colOff>1028700</xdr:colOff>
      <xdr:row>34</xdr:row>
      <xdr:rowOff>102037</xdr:rowOff>
    </xdr:from>
    <xdr:to>
      <xdr:col>5</xdr:col>
      <xdr:colOff>73025</xdr:colOff>
      <xdr:row>34</xdr:row>
      <xdr:rowOff>102037</xdr:rowOff>
    </xdr:to>
    <xdr:cxnSp macro="">
      <xdr:nvCxnSpPr>
        <xdr:cNvPr id="109" name="直線コネクタ 108"/>
        <xdr:cNvCxnSpPr/>
      </xdr:nvCxnSpPr>
      <xdr:spPr bwMode="auto">
        <a:xfrm>
          <a:off x="5562600" y="63694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120119</xdr:rowOff>
    </xdr:from>
    <xdr:to>
      <xdr:col>4</xdr:col>
      <xdr:colOff>1117600</xdr:colOff>
      <xdr:row>35</xdr:row>
      <xdr:rowOff>676</xdr:rowOff>
    </xdr:to>
    <xdr:cxnSp macro="">
      <xdr:nvCxnSpPr>
        <xdr:cNvPr id="110" name="直線コネクタ 109"/>
        <xdr:cNvCxnSpPr/>
      </xdr:nvCxnSpPr>
      <xdr:spPr bwMode="auto">
        <a:xfrm flipV="1">
          <a:off x="5003800" y="6387569"/>
          <a:ext cx="647700" cy="223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271642</xdr:rowOff>
    </xdr:from>
    <xdr:ext cx="762000" cy="259045"/>
    <xdr:sp macro="" textlink="">
      <xdr:nvSpPr>
        <xdr:cNvPr id="111" name="人口1人当たり決算額の推移平均値テキスト445"/>
        <xdr:cNvSpPr txBox="1"/>
      </xdr:nvSpPr>
      <xdr:spPr>
        <a:xfrm>
          <a:off x="5740400" y="6881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22,729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299565</xdr:rowOff>
    </xdr:from>
    <xdr:to>
      <xdr:col>5</xdr:col>
      <xdr:colOff>34925</xdr:colOff>
      <xdr:row>36</xdr:row>
      <xdr:rowOff>58265</xdr:rowOff>
    </xdr:to>
    <xdr:sp macro="" textlink="">
      <xdr:nvSpPr>
        <xdr:cNvPr id="112" name="フローチャート : 判断 111"/>
        <xdr:cNvSpPr/>
      </xdr:nvSpPr>
      <xdr:spPr bwMode="auto">
        <a:xfrm>
          <a:off x="56007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676</xdr:rowOff>
    </xdr:from>
    <xdr:to>
      <xdr:col>4</xdr:col>
      <xdr:colOff>469900</xdr:colOff>
      <xdr:row>35</xdr:row>
      <xdr:rowOff>122657</xdr:rowOff>
    </xdr:to>
    <xdr:cxnSp macro="">
      <xdr:nvCxnSpPr>
        <xdr:cNvPr id="113" name="直線コネクタ 112"/>
        <xdr:cNvCxnSpPr/>
      </xdr:nvCxnSpPr>
      <xdr:spPr bwMode="auto">
        <a:xfrm flipV="1">
          <a:off x="4305300" y="6611026"/>
          <a:ext cx="698500" cy="121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274145</xdr:rowOff>
    </xdr:from>
    <xdr:to>
      <xdr:col>4</xdr:col>
      <xdr:colOff>520700</xdr:colOff>
      <xdr:row>36</xdr:row>
      <xdr:rowOff>32845</xdr:rowOff>
    </xdr:to>
    <xdr:sp macro="" textlink="">
      <xdr:nvSpPr>
        <xdr:cNvPr id="114" name="フローチャート : 判断 113"/>
        <xdr:cNvSpPr/>
      </xdr:nvSpPr>
      <xdr:spPr bwMode="auto">
        <a:xfrm>
          <a:off x="49530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17622</xdr:rowOff>
    </xdr:from>
    <xdr:ext cx="736600" cy="259045"/>
    <xdr:sp macro="" textlink="">
      <xdr:nvSpPr>
        <xdr:cNvPr id="115" name="テキスト ボックス 114"/>
        <xdr:cNvSpPr txBox="1"/>
      </xdr:nvSpPr>
      <xdr:spPr>
        <a:xfrm>
          <a:off x="4622800" y="697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4516</xdr:rowOff>
    </xdr:from>
    <xdr:to>
      <xdr:col>3</xdr:col>
      <xdr:colOff>904875</xdr:colOff>
      <xdr:row>35</xdr:row>
      <xdr:rowOff>122657</xdr:rowOff>
    </xdr:to>
    <xdr:cxnSp macro="">
      <xdr:nvCxnSpPr>
        <xdr:cNvPr id="116" name="直線コネクタ 115"/>
        <xdr:cNvCxnSpPr/>
      </xdr:nvCxnSpPr>
      <xdr:spPr bwMode="auto">
        <a:xfrm>
          <a:off x="3606800" y="6614866"/>
          <a:ext cx="698500" cy="118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274579</xdr:rowOff>
    </xdr:from>
    <xdr:to>
      <xdr:col>3</xdr:col>
      <xdr:colOff>955675</xdr:colOff>
      <xdr:row>36</xdr:row>
      <xdr:rowOff>33279</xdr:rowOff>
    </xdr:to>
    <xdr:sp macro="" textlink="">
      <xdr:nvSpPr>
        <xdr:cNvPr id="117" name="フローチャート : 判断 116"/>
        <xdr:cNvSpPr/>
      </xdr:nvSpPr>
      <xdr:spPr bwMode="auto">
        <a:xfrm>
          <a:off x="42545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18056</xdr:rowOff>
    </xdr:from>
    <xdr:ext cx="762000" cy="259045"/>
    <xdr:sp macro="" textlink="">
      <xdr:nvSpPr>
        <xdr:cNvPr id="118" name="テキスト ボックス 117"/>
        <xdr:cNvSpPr txBox="1"/>
      </xdr:nvSpPr>
      <xdr:spPr>
        <a:xfrm>
          <a:off x="3924300" y="69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250284</xdr:rowOff>
    </xdr:from>
    <xdr:to>
      <xdr:col>3</xdr:col>
      <xdr:colOff>206375</xdr:colOff>
      <xdr:row>35</xdr:row>
      <xdr:rowOff>4516</xdr:rowOff>
    </xdr:to>
    <xdr:cxnSp macro="">
      <xdr:nvCxnSpPr>
        <xdr:cNvPr id="119" name="直線コネクタ 118"/>
        <xdr:cNvCxnSpPr/>
      </xdr:nvCxnSpPr>
      <xdr:spPr bwMode="auto">
        <a:xfrm>
          <a:off x="2908300" y="6517734"/>
          <a:ext cx="698500" cy="97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205565</xdr:rowOff>
    </xdr:from>
    <xdr:to>
      <xdr:col>3</xdr:col>
      <xdr:colOff>257175</xdr:colOff>
      <xdr:row>35</xdr:row>
      <xdr:rowOff>307165</xdr:rowOff>
    </xdr:to>
    <xdr:sp macro="" textlink="">
      <xdr:nvSpPr>
        <xdr:cNvPr id="120" name="フローチャート : 判断 119"/>
        <xdr:cNvSpPr/>
      </xdr:nvSpPr>
      <xdr:spPr bwMode="auto">
        <a:xfrm>
          <a:off x="35560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291942</xdr:rowOff>
    </xdr:from>
    <xdr:ext cx="762000" cy="259045"/>
    <xdr:sp macro="" textlink="">
      <xdr:nvSpPr>
        <xdr:cNvPr id="121" name="テキスト ボックス 120"/>
        <xdr:cNvSpPr txBox="1"/>
      </xdr:nvSpPr>
      <xdr:spPr>
        <a:xfrm>
          <a:off x="3225800" y="690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141877</xdr:rowOff>
    </xdr:from>
    <xdr:to>
      <xdr:col>2</xdr:col>
      <xdr:colOff>692150</xdr:colOff>
      <xdr:row>35</xdr:row>
      <xdr:rowOff>243477</xdr:rowOff>
    </xdr:to>
    <xdr:sp macro="" textlink="">
      <xdr:nvSpPr>
        <xdr:cNvPr id="122" name="フローチャート : 判断 121"/>
        <xdr:cNvSpPr/>
      </xdr:nvSpPr>
      <xdr:spPr bwMode="auto">
        <a:xfrm>
          <a:off x="2857500" y="6752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228254</xdr:rowOff>
    </xdr:from>
    <xdr:ext cx="762000" cy="259045"/>
    <xdr:sp macro="" textlink="">
      <xdr:nvSpPr>
        <xdr:cNvPr id="123" name="テキスト ボックス 122"/>
        <xdr:cNvSpPr txBox="1"/>
      </xdr:nvSpPr>
      <xdr:spPr>
        <a:xfrm>
          <a:off x="2527300" y="683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69319</xdr:rowOff>
    </xdr:from>
    <xdr:to>
      <xdr:col>5</xdr:col>
      <xdr:colOff>34925</xdr:colOff>
      <xdr:row>34</xdr:row>
      <xdr:rowOff>170919</xdr:rowOff>
    </xdr:to>
    <xdr:sp macro="" textlink="">
      <xdr:nvSpPr>
        <xdr:cNvPr id="129" name="円/楕円 128"/>
        <xdr:cNvSpPr/>
      </xdr:nvSpPr>
      <xdr:spPr bwMode="auto">
        <a:xfrm>
          <a:off x="5600700" y="6336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340814</xdr:rowOff>
    </xdr:from>
    <xdr:ext cx="762000" cy="259045"/>
    <xdr:sp macro="" textlink="">
      <xdr:nvSpPr>
        <xdr:cNvPr id="130" name="人口1人当たり決算額の推移該当値テキスト445"/>
        <xdr:cNvSpPr txBox="1"/>
      </xdr:nvSpPr>
      <xdr:spPr>
        <a:xfrm>
          <a:off x="5740400" y="626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47,801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292776</xdr:rowOff>
    </xdr:from>
    <xdr:to>
      <xdr:col>4</xdr:col>
      <xdr:colOff>520700</xdr:colOff>
      <xdr:row>35</xdr:row>
      <xdr:rowOff>51476</xdr:rowOff>
    </xdr:to>
    <xdr:sp macro="" textlink="">
      <xdr:nvSpPr>
        <xdr:cNvPr id="131" name="円/楕円 130"/>
        <xdr:cNvSpPr/>
      </xdr:nvSpPr>
      <xdr:spPr bwMode="auto">
        <a:xfrm>
          <a:off x="4953000" y="6560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61653</xdr:rowOff>
    </xdr:from>
    <xdr:ext cx="736600" cy="259045"/>
    <xdr:sp macro="" textlink="">
      <xdr:nvSpPr>
        <xdr:cNvPr id="132" name="テキスト ボックス 131"/>
        <xdr:cNvSpPr txBox="1"/>
      </xdr:nvSpPr>
      <xdr:spPr>
        <a:xfrm>
          <a:off x="4622800" y="6329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38,026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71857</xdr:rowOff>
    </xdr:from>
    <xdr:to>
      <xdr:col>3</xdr:col>
      <xdr:colOff>955675</xdr:colOff>
      <xdr:row>35</xdr:row>
      <xdr:rowOff>173457</xdr:rowOff>
    </xdr:to>
    <xdr:sp macro="" textlink="">
      <xdr:nvSpPr>
        <xdr:cNvPr id="133" name="円/楕円 132"/>
        <xdr:cNvSpPr/>
      </xdr:nvSpPr>
      <xdr:spPr bwMode="auto">
        <a:xfrm>
          <a:off x="4254500" y="6682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183634</xdr:rowOff>
    </xdr:from>
    <xdr:ext cx="762000" cy="259045"/>
    <xdr:sp macro="" textlink="">
      <xdr:nvSpPr>
        <xdr:cNvPr id="134" name="テキスト ボックス 133"/>
        <xdr:cNvSpPr txBox="1"/>
      </xdr:nvSpPr>
      <xdr:spPr>
        <a:xfrm>
          <a:off x="3924300" y="6451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32,690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296616</xdr:rowOff>
    </xdr:from>
    <xdr:to>
      <xdr:col>3</xdr:col>
      <xdr:colOff>257175</xdr:colOff>
      <xdr:row>35</xdr:row>
      <xdr:rowOff>55316</xdr:rowOff>
    </xdr:to>
    <xdr:sp macro="" textlink="">
      <xdr:nvSpPr>
        <xdr:cNvPr id="135" name="円/楕円 134"/>
        <xdr:cNvSpPr/>
      </xdr:nvSpPr>
      <xdr:spPr bwMode="auto">
        <a:xfrm>
          <a:off x="3556000" y="6564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65493</xdr:rowOff>
    </xdr:from>
    <xdr:ext cx="762000" cy="259045"/>
    <xdr:sp macro="" textlink="">
      <xdr:nvSpPr>
        <xdr:cNvPr id="136" name="テキスト ボックス 135"/>
        <xdr:cNvSpPr txBox="1"/>
      </xdr:nvSpPr>
      <xdr:spPr>
        <a:xfrm>
          <a:off x="3225800" y="6332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37,858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199484</xdr:rowOff>
    </xdr:from>
    <xdr:to>
      <xdr:col>2</xdr:col>
      <xdr:colOff>692150</xdr:colOff>
      <xdr:row>34</xdr:row>
      <xdr:rowOff>301084</xdr:rowOff>
    </xdr:to>
    <xdr:sp macro="" textlink="">
      <xdr:nvSpPr>
        <xdr:cNvPr id="137" name="円/楕円 136"/>
        <xdr:cNvSpPr/>
      </xdr:nvSpPr>
      <xdr:spPr bwMode="auto">
        <a:xfrm>
          <a:off x="2857500" y="6466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311261</xdr:rowOff>
    </xdr:from>
    <xdr:ext cx="762000" cy="259045"/>
    <xdr:sp macro="" textlink="">
      <xdr:nvSpPr>
        <xdr:cNvPr id="138" name="テキスト ボックス 137"/>
        <xdr:cNvSpPr txBox="1"/>
      </xdr:nvSpPr>
      <xdr:spPr>
        <a:xfrm>
          <a:off x="2527300" y="623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42,107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岩手県八幡平市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26,679
26,550
862.30
21,308,994
20,400,788
542,850
12,172,933
17,843,343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74,558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51150</xdr:rowOff>
    </xdr:from>
    <xdr:to>
      <xdr:col>6</xdr:col>
      <xdr:colOff>510540</xdr:colOff>
      <xdr:row>38</xdr:row>
      <xdr:rowOff>35361</xdr:rowOff>
    </xdr:to>
    <xdr:cxnSp macro="">
      <xdr:nvCxnSpPr>
        <xdr:cNvPr id="58" name="直線コネクタ 57"/>
        <xdr:cNvCxnSpPr/>
      </xdr:nvCxnSpPr>
      <xdr:spPr>
        <a:xfrm flipV="1">
          <a:off x="4633595" y="5366100"/>
          <a:ext cx="1270" cy="118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39188</xdr:rowOff>
    </xdr:from>
    <xdr:ext cx="534377" cy="259045"/>
    <xdr:sp macro="" textlink="">
      <xdr:nvSpPr>
        <xdr:cNvPr id="59" name="人件費最小値テキスト"/>
        <xdr:cNvSpPr txBox="1"/>
      </xdr:nvSpPr>
      <xdr:spPr>
        <a:xfrm>
          <a:off x="4686300" y="655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54,390</a:t>
          </a:r>
          <a:endParaRPr kumimoji="1" lang="ja-JP" altLang="en-US" sz="1000" b="1">
            <a:latin typeface="ＭＳ Ｐゴシック"/>
          </a:endParaRPr>
        </a:p>
      </xdr:txBody>
    </xdr:sp>
    <xdr:clientData/>
  </xdr:oneCellAnchor>
  <xdr:twoCellAnchor>
    <xdr:from>
      <xdr:col>6</xdr:col>
      <xdr:colOff>422275</xdr:colOff>
      <xdr:row>38</xdr:row>
      <xdr:rowOff>35361</xdr:rowOff>
    </xdr:from>
    <xdr:to>
      <xdr:col>6</xdr:col>
      <xdr:colOff>600075</xdr:colOff>
      <xdr:row>38</xdr:row>
      <xdr:rowOff>35361</xdr:rowOff>
    </xdr:to>
    <xdr:cxnSp macro="">
      <xdr:nvCxnSpPr>
        <xdr:cNvPr id="60" name="直線コネクタ 59"/>
        <xdr:cNvCxnSpPr/>
      </xdr:nvCxnSpPr>
      <xdr:spPr>
        <a:xfrm>
          <a:off x="4546600" y="655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169277</xdr:rowOff>
    </xdr:from>
    <xdr:ext cx="599010" cy="259045"/>
    <xdr:sp macro="" textlink="">
      <xdr:nvSpPr>
        <xdr:cNvPr id="61" name="人件費最大値テキスト"/>
        <xdr:cNvSpPr txBox="1"/>
      </xdr:nvSpPr>
      <xdr:spPr>
        <a:xfrm>
          <a:off x="4686300" y="514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126,923</a:t>
          </a:r>
          <a:endParaRPr kumimoji="1" lang="ja-JP" altLang="en-US" sz="1000" b="1">
            <a:latin typeface="ＭＳ Ｐゴシック"/>
          </a:endParaRPr>
        </a:p>
      </xdr:txBody>
    </xdr:sp>
    <xdr:clientData/>
  </xdr:oneCellAnchor>
  <xdr:twoCellAnchor>
    <xdr:from>
      <xdr:col>6</xdr:col>
      <xdr:colOff>422275</xdr:colOff>
      <xdr:row>31</xdr:row>
      <xdr:rowOff>51150</xdr:rowOff>
    </xdr:from>
    <xdr:to>
      <xdr:col>6</xdr:col>
      <xdr:colOff>600075</xdr:colOff>
      <xdr:row>31</xdr:row>
      <xdr:rowOff>51150</xdr:rowOff>
    </xdr:to>
    <xdr:cxnSp macro="">
      <xdr:nvCxnSpPr>
        <xdr:cNvPr id="62" name="直線コネクタ 61"/>
        <xdr:cNvCxnSpPr/>
      </xdr:nvCxnSpPr>
      <xdr:spPr>
        <a:xfrm>
          <a:off x="4546600" y="536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19114</xdr:rowOff>
    </xdr:from>
    <xdr:to>
      <xdr:col>6</xdr:col>
      <xdr:colOff>511175</xdr:colOff>
      <xdr:row>34</xdr:row>
      <xdr:rowOff>19881</xdr:rowOff>
    </xdr:to>
    <xdr:cxnSp macro="">
      <xdr:nvCxnSpPr>
        <xdr:cNvPr id="63" name="直線コネクタ 62"/>
        <xdr:cNvCxnSpPr/>
      </xdr:nvCxnSpPr>
      <xdr:spPr>
        <a:xfrm>
          <a:off x="3797300" y="5848414"/>
          <a:ext cx="838200" cy="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2388</xdr:rowOff>
    </xdr:from>
    <xdr:ext cx="534377" cy="259045"/>
    <xdr:sp macro="" textlink="">
      <xdr:nvSpPr>
        <xdr:cNvPr id="64" name="人件費平均値テキスト"/>
        <xdr:cNvSpPr txBox="1"/>
      </xdr:nvSpPr>
      <xdr:spPr>
        <a:xfrm>
          <a:off x="4686300" y="600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83,477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23961</xdr:rowOff>
    </xdr:from>
    <xdr:to>
      <xdr:col>6</xdr:col>
      <xdr:colOff>561975</xdr:colOff>
      <xdr:row>35</xdr:row>
      <xdr:rowOff>125561</xdr:rowOff>
    </xdr:to>
    <xdr:sp macro="" textlink="">
      <xdr:nvSpPr>
        <xdr:cNvPr id="65" name="フローチャート : 判断 64"/>
        <xdr:cNvSpPr/>
      </xdr:nvSpPr>
      <xdr:spPr>
        <a:xfrm>
          <a:off x="45847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19114</xdr:rowOff>
    </xdr:from>
    <xdr:to>
      <xdr:col>5</xdr:col>
      <xdr:colOff>358775</xdr:colOff>
      <xdr:row>34</xdr:row>
      <xdr:rowOff>71708</xdr:rowOff>
    </xdr:to>
    <xdr:cxnSp macro="">
      <xdr:nvCxnSpPr>
        <xdr:cNvPr id="66" name="直線コネクタ 65"/>
        <xdr:cNvCxnSpPr/>
      </xdr:nvCxnSpPr>
      <xdr:spPr>
        <a:xfrm flipV="1">
          <a:off x="2908300" y="5848414"/>
          <a:ext cx="889000" cy="5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19895</xdr:rowOff>
    </xdr:from>
    <xdr:to>
      <xdr:col>5</xdr:col>
      <xdr:colOff>409575</xdr:colOff>
      <xdr:row>35</xdr:row>
      <xdr:rowOff>121495</xdr:rowOff>
    </xdr:to>
    <xdr:sp macro="" textlink="">
      <xdr:nvSpPr>
        <xdr:cNvPr id="67" name="フローチャート : 判断 66"/>
        <xdr:cNvSpPr/>
      </xdr:nvSpPr>
      <xdr:spPr>
        <a:xfrm>
          <a:off x="3746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112622</xdr:rowOff>
    </xdr:from>
    <xdr:ext cx="534377" cy="259045"/>
    <xdr:sp macro="" textlink="">
      <xdr:nvSpPr>
        <xdr:cNvPr id="68" name="テキスト ボックス 67"/>
        <xdr:cNvSpPr txBox="1"/>
      </xdr:nvSpPr>
      <xdr:spPr>
        <a:xfrm>
          <a:off x="3530111" y="61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52734</xdr:rowOff>
    </xdr:from>
    <xdr:to>
      <xdr:col>4</xdr:col>
      <xdr:colOff>155575</xdr:colOff>
      <xdr:row>34</xdr:row>
      <xdr:rowOff>71708</xdr:rowOff>
    </xdr:to>
    <xdr:cxnSp macro="">
      <xdr:nvCxnSpPr>
        <xdr:cNvPr id="69" name="直線コネクタ 68"/>
        <xdr:cNvCxnSpPr/>
      </xdr:nvCxnSpPr>
      <xdr:spPr>
        <a:xfrm>
          <a:off x="2019300" y="5882034"/>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67264</xdr:rowOff>
    </xdr:from>
    <xdr:to>
      <xdr:col>4</xdr:col>
      <xdr:colOff>206375</xdr:colOff>
      <xdr:row>35</xdr:row>
      <xdr:rowOff>168864</xdr:rowOff>
    </xdr:to>
    <xdr:sp macro="" textlink="">
      <xdr:nvSpPr>
        <xdr:cNvPr id="70" name="フローチャート : 判断 69"/>
        <xdr:cNvSpPr/>
      </xdr:nvSpPr>
      <xdr:spPr>
        <a:xfrm>
          <a:off x="2857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159991</xdr:rowOff>
    </xdr:from>
    <xdr:ext cx="534377" cy="259045"/>
    <xdr:sp macro="" textlink="">
      <xdr:nvSpPr>
        <xdr:cNvPr id="71" name="テキスト ボックス 70"/>
        <xdr:cNvSpPr txBox="1"/>
      </xdr:nvSpPr>
      <xdr:spPr>
        <a:xfrm>
          <a:off x="2641111" y="616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133740</xdr:rowOff>
    </xdr:from>
    <xdr:to>
      <xdr:col>2</xdr:col>
      <xdr:colOff>638175</xdr:colOff>
      <xdr:row>34</xdr:row>
      <xdr:rowOff>52734</xdr:rowOff>
    </xdr:to>
    <xdr:cxnSp macro="">
      <xdr:nvCxnSpPr>
        <xdr:cNvPr id="72" name="直線コネクタ 71"/>
        <xdr:cNvCxnSpPr/>
      </xdr:nvCxnSpPr>
      <xdr:spPr>
        <a:xfrm>
          <a:off x="1130300" y="5791590"/>
          <a:ext cx="889000" cy="9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84834</xdr:rowOff>
    </xdr:from>
    <xdr:to>
      <xdr:col>3</xdr:col>
      <xdr:colOff>3175</xdr:colOff>
      <xdr:row>36</xdr:row>
      <xdr:rowOff>14984</xdr:rowOff>
    </xdr:to>
    <xdr:sp macro="" textlink="">
      <xdr:nvSpPr>
        <xdr:cNvPr id="73" name="フローチャート : 判断 72"/>
        <xdr:cNvSpPr/>
      </xdr:nvSpPr>
      <xdr:spPr>
        <a:xfrm>
          <a:off x="1968500" y="608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6111</xdr:rowOff>
    </xdr:from>
    <xdr:ext cx="534377" cy="259045"/>
    <xdr:sp macro="" textlink="">
      <xdr:nvSpPr>
        <xdr:cNvPr id="74" name="テキスト ボックス 73"/>
        <xdr:cNvSpPr txBox="1"/>
      </xdr:nvSpPr>
      <xdr:spPr>
        <a:xfrm>
          <a:off x="1752111" y="617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45041</xdr:rowOff>
    </xdr:from>
    <xdr:to>
      <xdr:col>1</xdr:col>
      <xdr:colOff>485775</xdr:colOff>
      <xdr:row>35</xdr:row>
      <xdr:rowOff>146641</xdr:rowOff>
    </xdr:to>
    <xdr:sp macro="" textlink="">
      <xdr:nvSpPr>
        <xdr:cNvPr id="75" name="フローチャート : 判断 74"/>
        <xdr:cNvSpPr/>
      </xdr:nvSpPr>
      <xdr:spPr>
        <a:xfrm>
          <a:off x="1079500" y="604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137768</xdr:rowOff>
    </xdr:from>
    <xdr:ext cx="534377" cy="259045"/>
    <xdr:sp macro="" textlink="">
      <xdr:nvSpPr>
        <xdr:cNvPr id="76" name="テキスト ボックス 75"/>
        <xdr:cNvSpPr txBox="1"/>
      </xdr:nvSpPr>
      <xdr:spPr>
        <a:xfrm>
          <a:off x="863111" y="613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140531</xdr:rowOff>
    </xdr:from>
    <xdr:to>
      <xdr:col>6</xdr:col>
      <xdr:colOff>561975</xdr:colOff>
      <xdr:row>34</xdr:row>
      <xdr:rowOff>70681</xdr:rowOff>
    </xdr:to>
    <xdr:sp macro="" textlink="">
      <xdr:nvSpPr>
        <xdr:cNvPr id="82" name="円/楕円 81"/>
        <xdr:cNvSpPr/>
      </xdr:nvSpPr>
      <xdr:spPr>
        <a:xfrm>
          <a:off x="4584700" y="579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163408</xdr:rowOff>
    </xdr:from>
    <xdr:ext cx="534377" cy="259045"/>
    <xdr:sp macro="" textlink="">
      <xdr:nvSpPr>
        <xdr:cNvPr id="83" name="人件費該当値テキスト"/>
        <xdr:cNvSpPr txBox="1"/>
      </xdr:nvSpPr>
      <xdr:spPr>
        <a:xfrm>
          <a:off x="4686300" y="564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97,338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139764</xdr:rowOff>
    </xdr:from>
    <xdr:to>
      <xdr:col>5</xdr:col>
      <xdr:colOff>409575</xdr:colOff>
      <xdr:row>34</xdr:row>
      <xdr:rowOff>69914</xdr:rowOff>
    </xdr:to>
    <xdr:sp macro="" textlink="">
      <xdr:nvSpPr>
        <xdr:cNvPr id="84" name="円/楕円 83"/>
        <xdr:cNvSpPr/>
      </xdr:nvSpPr>
      <xdr:spPr>
        <a:xfrm>
          <a:off x="3746500" y="579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86441</xdr:rowOff>
    </xdr:from>
    <xdr:ext cx="534377" cy="259045"/>
    <xdr:sp macro="" textlink="">
      <xdr:nvSpPr>
        <xdr:cNvPr id="85" name="テキスト ボックス 84"/>
        <xdr:cNvSpPr txBox="1"/>
      </xdr:nvSpPr>
      <xdr:spPr>
        <a:xfrm>
          <a:off x="3530111" y="557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97,385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20908</xdr:rowOff>
    </xdr:from>
    <xdr:to>
      <xdr:col>4</xdr:col>
      <xdr:colOff>206375</xdr:colOff>
      <xdr:row>34</xdr:row>
      <xdr:rowOff>122508</xdr:rowOff>
    </xdr:to>
    <xdr:sp macro="" textlink="">
      <xdr:nvSpPr>
        <xdr:cNvPr id="86" name="円/楕円 85"/>
        <xdr:cNvSpPr/>
      </xdr:nvSpPr>
      <xdr:spPr>
        <a:xfrm>
          <a:off x="2857500" y="585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139035</xdr:rowOff>
    </xdr:from>
    <xdr:ext cx="534377" cy="259045"/>
    <xdr:sp macro="" textlink="">
      <xdr:nvSpPr>
        <xdr:cNvPr id="87" name="テキスト ボックス 86"/>
        <xdr:cNvSpPr txBox="1"/>
      </xdr:nvSpPr>
      <xdr:spPr>
        <a:xfrm>
          <a:off x="2641111" y="562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94,164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1934</xdr:rowOff>
    </xdr:from>
    <xdr:to>
      <xdr:col>3</xdr:col>
      <xdr:colOff>3175</xdr:colOff>
      <xdr:row>34</xdr:row>
      <xdr:rowOff>103534</xdr:rowOff>
    </xdr:to>
    <xdr:sp macro="" textlink="">
      <xdr:nvSpPr>
        <xdr:cNvPr id="88" name="円/楕円 87"/>
        <xdr:cNvSpPr/>
      </xdr:nvSpPr>
      <xdr:spPr>
        <a:xfrm>
          <a:off x="1968500" y="583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120061</xdr:rowOff>
    </xdr:from>
    <xdr:ext cx="534377" cy="259045"/>
    <xdr:sp macro="" textlink="">
      <xdr:nvSpPr>
        <xdr:cNvPr id="89" name="テキスト ボックス 88"/>
        <xdr:cNvSpPr txBox="1"/>
      </xdr:nvSpPr>
      <xdr:spPr>
        <a:xfrm>
          <a:off x="1752111" y="560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95,326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82940</xdr:rowOff>
    </xdr:from>
    <xdr:to>
      <xdr:col>1</xdr:col>
      <xdr:colOff>485775</xdr:colOff>
      <xdr:row>34</xdr:row>
      <xdr:rowOff>13090</xdr:rowOff>
    </xdr:to>
    <xdr:sp macro="" textlink="">
      <xdr:nvSpPr>
        <xdr:cNvPr id="90" name="円/楕円 89"/>
        <xdr:cNvSpPr/>
      </xdr:nvSpPr>
      <xdr:spPr>
        <a:xfrm>
          <a:off x="1079500" y="574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29617</xdr:rowOff>
    </xdr:from>
    <xdr:ext cx="599010" cy="259045"/>
    <xdr:sp macro="" textlink="">
      <xdr:nvSpPr>
        <xdr:cNvPr id="91" name="テキスト ボックス 90"/>
        <xdr:cNvSpPr txBox="1"/>
      </xdr:nvSpPr>
      <xdr:spPr>
        <a:xfrm>
          <a:off x="830794" y="551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100,865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135699</xdr:rowOff>
    </xdr:from>
    <xdr:to>
      <xdr:col>6</xdr:col>
      <xdr:colOff>510540</xdr:colOff>
      <xdr:row>59</xdr:row>
      <xdr:rowOff>40684</xdr:rowOff>
    </xdr:to>
    <xdr:cxnSp macro="">
      <xdr:nvCxnSpPr>
        <xdr:cNvPr id="118" name="直線コネクタ 117"/>
        <xdr:cNvCxnSpPr/>
      </xdr:nvCxnSpPr>
      <xdr:spPr>
        <a:xfrm flipV="1">
          <a:off x="4633595" y="8536749"/>
          <a:ext cx="1270" cy="161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44511</xdr:rowOff>
    </xdr:from>
    <xdr:ext cx="534377" cy="259045"/>
    <xdr:sp macro="" textlink="">
      <xdr:nvSpPr>
        <xdr:cNvPr id="119" name="物件費最小値テキスト"/>
        <xdr:cNvSpPr txBox="1"/>
      </xdr:nvSpPr>
      <xdr:spPr>
        <a:xfrm>
          <a:off x="4686300" y="1016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43,564</a:t>
          </a:r>
          <a:endParaRPr kumimoji="1" lang="ja-JP" altLang="en-US" sz="1000" b="1">
            <a:latin typeface="ＭＳ Ｐゴシック"/>
          </a:endParaRPr>
        </a:p>
      </xdr:txBody>
    </xdr:sp>
    <xdr:clientData/>
  </xdr:oneCellAnchor>
  <xdr:twoCellAnchor>
    <xdr:from>
      <xdr:col>6</xdr:col>
      <xdr:colOff>422275</xdr:colOff>
      <xdr:row>59</xdr:row>
      <xdr:rowOff>40684</xdr:rowOff>
    </xdr:from>
    <xdr:to>
      <xdr:col>6</xdr:col>
      <xdr:colOff>600075</xdr:colOff>
      <xdr:row>59</xdr:row>
      <xdr:rowOff>40684</xdr:rowOff>
    </xdr:to>
    <xdr:cxnSp macro="">
      <xdr:nvCxnSpPr>
        <xdr:cNvPr id="120" name="直線コネクタ 119"/>
        <xdr:cNvCxnSpPr/>
      </xdr:nvCxnSpPr>
      <xdr:spPr>
        <a:xfrm>
          <a:off x="4546600" y="1015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82376</xdr:rowOff>
    </xdr:from>
    <xdr:ext cx="599010" cy="259045"/>
    <xdr:sp macro="" textlink="">
      <xdr:nvSpPr>
        <xdr:cNvPr id="121" name="物件費最大値テキスト"/>
        <xdr:cNvSpPr txBox="1"/>
      </xdr:nvSpPr>
      <xdr:spPr>
        <a:xfrm>
          <a:off x="4686300" y="831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142,745</a:t>
          </a:r>
          <a:endParaRPr kumimoji="1" lang="ja-JP" altLang="en-US" sz="1000" b="1">
            <a:latin typeface="ＭＳ Ｐゴシック"/>
          </a:endParaRPr>
        </a:p>
      </xdr:txBody>
    </xdr:sp>
    <xdr:clientData/>
  </xdr:oneCellAnchor>
  <xdr:twoCellAnchor>
    <xdr:from>
      <xdr:col>6</xdr:col>
      <xdr:colOff>422275</xdr:colOff>
      <xdr:row>49</xdr:row>
      <xdr:rowOff>135699</xdr:rowOff>
    </xdr:from>
    <xdr:to>
      <xdr:col>6</xdr:col>
      <xdr:colOff>600075</xdr:colOff>
      <xdr:row>49</xdr:row>
      <xdr:rowOff>135699</xdr:rowOff>
    </xdr:to>
    <xdr:cxnSp macro="">
      <xdr:nvCxnSpPr>
        <xdr:cNvPr id="122" name="直線コネクタ 121"/>
        <xdr:cNvCxnSpPr/>
      </xdr:nvCxnSpPr>
      <xdr:spPr>
        <a:xfrm>
          <a:off x="4546600" y="853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160274</xdr:rowOff>
    </xdr:from>
    <xdr:to>
      <xdr:col>6</xdr:col>
      <xdr:colOff>511175</xdr:colOff>
      <xdr:row>53</xdr:row>
      <xdr:rowOff>140353</xdr:rowOff>
    </xdr:to>
    <xdr:cxnSp macro="">
      <xdr:nvCxnSpPr>
        <xdr:cNvPr id="123" name="直線コネクタ 122"/>
        <xdr:cNvCxnSpPr/>
      </xdr:nvCxnSpPr>
      <xdr:spPr>
        <a:xfrm flipV="1">
          <a:off x="3797300" y="9075674"/>
          <a:ext cx="838200" cy="15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162490</xdr:rowOff>
    </xdr:from>
    <xdr:ext cx="534377" cy="259045"/>
    <xdr:sp macro="" textlink="">
      <xdr:nvSpPr>
        <xdr:cNvPr id="124" name="物件費平均値テキスト"/>
        <xdr:cNvSpPr txBox="1"/>
      </xdr:nvSpPr>
      <xdr:spPr>
        <a:xfrm>
          <a:off x="4686300" y="9592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73,672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12613</xdr:rowOff>
    </xdr:from>
    <xdr:to>
      <xdr:col>6</xdr:col>
      <xdr:colOff>561975</xdr:colOff>
      <xdr:row>56</xdr:row>
      <xdr:rowOff>114213</xdr:rowOff>
    </xdr:to>
    <xdr:sp macro="" textlink="">
      <xdr:nvSpPr>
        <xdr:cNvPr id="125" name="フローチャート : 判断 124"/>
        <xdr:cNvSpPr/>
      </xdr:nvSpPr>
      <xdr:spPr>
        <a:xfrm>
          <a:off x="4584700" y="961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66107</xdr:rowOff>
    </xdr:from>
    <xdr:to>
      <xdr:col>5</xdr:col>
      <xdr:colOff>358775</xdr:colOff>
      <xdr:row>53</xdr:row>
      <xdr:rowOff>140353</xdr:rowOff>
    </xdr:to>
    <xdr:cxnSp macro="">
      <xdr:nvCxnSpPr>
        <xdr:cNvPr id="126" name="直線コネクタ 125"/>
        <xdr:cNvCxnSpPr/>
      </xdr:nvCxnSpPr>
      <xdr:spPr>
        <a:xfrm>
          <a:off x="2908300" y="9152957"/>
          <a:ext cx="889000" cy="7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66334</xdr:rowOff>
    </xdr:from>
    <xdr:to>
      <xdr:col>5</xdr:col>
      <xdr:colOff>409575</xdr:colOff>
      <xdr:row>56</xdr:row>
      <xdr:rowOff>167934</xdr:rowOff>
    </xdr:to>
    <xdr:sp macro="" textlink="">
      <xdr:nvSpPr>
        <xdr:cNvPr id="127" name="フローチャート : 判断 126"/>
        <xdr:cNvSpPr/>
      </xdr:nvSpPr>
      <xdr:spPr>
        <a:xfrm>
          <a:off x="3746500" y="966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159061</xdr:rowOff>
    </xdr:from>
    <xdr:ext cx="534377" cy="259045"/>
    <xdr:sp macro="" textlink="">
      <xdr:nvSpPr>
        <xdr:cNvPr id="128" name="テキスト ボックス 127"/>
        <xdr:cNvSpPr txBox="1"/>
      </xdr:nvSpPr>
      <xdr:spPr>
        <a:xfrm>
          <a:off x="3530111" y="976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66107</xdr:rowOff>
    </xdr:from>
    <xdr:to>
      <xdr:col>4</xdr:col>
      <xdr:colOff>155575</xdr:colOff>
      <xdr:row>54</xdr:row>
      <xdr:rowOff>33940</xdr:rowOff>
    </xdr:to>
    <xdr:cxnSp macro="">
      <xdr:nvCxnSpPr>
        <xdr:cNvPr id="129" name="直線コネクタ 128"/>
        <xdr:cNvCxnSpPr/>
      </xdr:nvCxnSpPr>
      <xdr:spPr>
        <a:xfrm flipV="1">
          <a:off x="2019300" y="9152957"/>
          <a:ext cx="889000" cy="13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63901</xdr:rowOff>
    </xdr:from>
    <xdr:to>
      <xdr:col>4</xdr:col>
      <xdr:colOff>206375</xdr:colOff>
      <xdr:row>56</xdr:row>
      <xdr:rowOff>165501</xdr:rowOff>
    </xdr:to>
    <xdr:sp macro="" textlink="">
      <xdr:nvSpPr>
        <xdr:cNvPr id="130" name="フローチャート : 判断 129"/>
        <xdr:cNvSpPr/>
      </xdr:nvSpPr>
      <xdr:spPr>
        <a:xfrm>
          <a:off x="2857500" y="966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156628</xdr:rowOff>
    </xdr:from>
    <xdr:ext cx="534377" cy="259045"/>
    <xdr:sp macro="" textlink="">
      <xdr:nvSpPr>
        <xdr:cNvPr id="131" name="テキスト ボックス 130"/>
        <xdr:cNvSpPr txBox="1"/>
      </xdr:nvSpPr>
      <xdr:spPr>
        <a:xfrm>
          <a:off x="2641111" y="975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33940</xdr:rowOff>
    </xdr:from>
    <xdr:to>
      <xdr:col>2</xdr:col>
      <xdr:colOff>638175</xdr:colOff>
      <xdr:row>54</xdr:row>
      <xdr:rowOff>102715</xdr:rowOff>
    </xdr:to>
    <xdr:cxnSp macro="">
      <xdr:nvCxnSpPr>
        <xdr:cNvPr id="132" name="直線コネクタ 131"/>
        <xdr:cNvCxnSpPr/>
      </xdr:nvCxnSpPr>
      <xdr:spPr>
        <a:xfrm flipV="1">
          <a:off x="1130300" y="9292240"/>
          <a:ext cx="889000" cy="6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72947</xdr:rowOff>
    </xdr:from>
    <xdr:to>
      <xdr:col>3</xdr:col>
      <xdr:colOff>3175</xdr:colOff>
      <xdr:row>57</xdr:row>
      <xdr:rowOff>3097</xdr:rowOff>
    </xdr:to>
    <xdr:sp macro="" textlink="">
      <xdr:nvSpPr>
        <xdr:cNvPr id="133" name="フローチャート : 判断 132"/>
        <xdr:cNvSpPr/>
      </xdr:nvSpPr>
      <xdr:spPr>
        <a:xfrm>
          <a:off x="1968500" y="967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165674</xdr:rowOff>
    </xdr:from>
    <xdr:ext cx="534377" cy="259045"/>
    <xdr:sp macro="" textlink="">
      <xdr:nvSpPr>
        <xdr:cNvPr id="134" name="テキスト ボックス 133"/>
        <xdr:cNvSpPr txBox="1"/>
      </xdr:nvSpPr>
      <xdr:spPr>
        <a:xfrm>
          <a:off x="1752111" y="976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20581</xdr:rowOff>
    </xdr:from>
    <xdr:to>
      <xdr:col>1</xdr:col>
      <xdr:colOff>485775</xdr:colOff>
      <xdr:row>57</xdr:row>
      <xdr:rowOff>122181</xdr:rowOff>
    </xdr:to>
    <xdr:sp macro="" textlink="">
      <xdr:nvSpPr>
        <xdr:cNvPr id="135" name="フローチャート : 判断 134"/>
        <xdr:cNvSpPr/>
      </xdr:nvSpPr>
      <xdr:spPr>
        <a:xfrm>
          <a:off x="1079500" y="9793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113308</xdr:rowOff>
    </xdr:from>
    <xdr:ext cx="534377" cy="259045"/>
    <xdr:sp macro="" textlink="">
      <xdr:nvSpPr>
        <xdr:cNvPr id="136" name="テキスト ボックス 135"/>
        <xdr:cNvSpPr txBox="1"/>
      </xdr:nvSpPr>
      <xdr:spPr>
        <a:xfrm>
          <a:off x="863111" y="988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52</xdr:row>
      <xdr:rowOff>109474</xdr:rowOff>
    </xdr:from>
    <xdr:to>
      <xdr:col>6</xdr:col>
      <xdr:colOff>561975</xdr:colOff>
      <xdr:row>53</xdr:row>
      <xdr:rowOff>39624</xdr:rowOff>
    </xdr:to>
    <xdr:sp macro="" textlink="">
      <xdr:nvSpPr>
        <xdr:cNvPr id="142" name="円/楕円 141"/>
        <xdr:cNvSpPr/>
      </xdr:nvSpPr>
      <xdr:spPr>
        <a:xfrm>
          <a:off x="4584700" y="902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132351</xdr:rowOff>
    </xdr:from>
    <xdr:ext cx="599010" cy="259045"/>
    <xdr:sp macro="" textlink="">
      <xdr:nvSpPr>
        <xdr:cNvPr id="143" name="物件費該当値テキスト"/>
        <xdr:cNvSpPr txBox="1"/>
      </xdr:nvSpPr>
      <xdr:spPr>
        <a:xfrm>
          <a:off x="4686300" y="887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109,740</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89553</xdr:rowOff>
    </xdr:from>
    <xdr:to>
      <xdr:col>5</xdr:col>
      <xdr:colOff>409575</xdr:colOff>
      <xdr:row>54</xdr:row>
      <xdr:rowOff>19703</xdr:rowOff>
    </xdr:to>
    <xdr:sp macro="" textlink="">
      <xdr:nvSpPr>
        <xdr:cNvPr id="144" name="円/楕円 143"/>
        <xdr:cNvSpPr/>
      </xdr:nvSpPr>
      <xdr:spPr>
        <a:xfrm>
          <a:off x="3746500" y="917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36230</xdr:rowOff>
    </xdr:from>
    <xdr:ext cx="599010" cy="259045"/>
    <xdr:sp macro="" textlink="">
      <xdr:nvSpPr>
        <xdr:cNvPr id="145" name="テキスト ボックス 144"/>
        <xdr:cNvSpPr txBox="1"/>
      </xdr:nvSpPr>
      <xdr:spPr>
        <a:xfrm>
          <a:off x="3497794" y="895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100,460</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15307</xdr:rowOff>
    </xdr:from>
    <xdr:to>
      <xdr:col>4</xdr:col>
      <xdr:colOff>206375</xdr:colOff>
      <xdr:row>53</xdr:row>
      <xdr:rowOff>116907</xdr:rowOff>
    </xdr:to>
    <xdr:sp macro="" textlink="">
      <xdr:nvSpPr>
        <xdr:cNvPr id="146" name="円/楕円 145"/>
        <xdr:cNvSpPr/>
      </xdr:nvSpPr>
      <xdr:spPr>
        <a:xfrm>
          <a:off x="2857500" y="910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51</xdr:row>
      <xdr:rowOff>133434</xdr:rowOff>
    </xdr:from>
    <xdr:ext cx="599010" cy="259045"/>
    <xdr:sp macro="" textlink="">
      <xdr:nvSpPr>
        <xdr:cNvPr id="147" name="テキスト ボックス 146"/>
        <xdr:cNvSpPr txBox="1"/>
      </xdr:nvSpPr>
      <xdr:spPr>
        <a:xfrm>
          <a:off x="2608794" y="887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105,007</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154590</xdr:rowOff>
    </xdr:from>
    <xdr:to>
      <xdr:col>3</xdr:col>
      <xdr:colOff>3175</xdr:colOff>
      <xdr:row>54</xdr:row>
      <xdr:rowOff>84740</xdr:rowOff>
    </xdr:to>
    <xdr:sp macro="" textlink="">
      <xdr:nvSpPr>
        <xdr:cNvPr id="148" name="円/楕円 147"/>
        <xdr:cNvSpPr/>
      </xdr:nvSpPr>
      <xdr:spPr>
        <a:xfrm>
          <a:off x="1968500" y="92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101267</xdr:rowOff>
    </xdr:from>
    <xdr:ext cx="534377" cy="259045"/>
    <xdr:sp macro="" textlink="">
      <xdr:nvSpPr>
        <xdr:cNvPr id="149" name="テキスト ボックス 148"/>
        <xdr:cNvSpPr txBox="1"/>
      </xdr:nvSpPr>
      <xdr:spPr>
        <a:xfrm>
          <a:off x="1752111" y="901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96,477</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51915</xdr:rowOff>
    </xdr:from>
    <xdr:to>
      <xdr:col>1</xdr:col>
      <xdr:colOff>485775</xdr:colOff>
      <xdr:row>54</xdr:row>
      <xdr:rowOff>153515</xdr:rowOff>
    </xdr:to>
    <xdr:sp macro="" textlink="">
      <xdr:nvSpPr>
        <xdr:cNvPr id="150" name="円/楕円 149"/>
        <xdr:cNvSpPr/>
      </xdr:nvSpPr>
      <xdr:spPr>
        <a:xfrm>
          <a:off x="1079500" y="931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170042</xdr:rowOff>
    </xdr:from>
    <xdr:ext cx="534377" cy="259045"/>
    <xdr:sp macro="" textlink="">
      <xdr:nvSpPr>
        <xdr:cNvPr id="151" name="テキスト ボックス 150"/>
        <xdr:cNvSpPr txBox="1"/>
      </xdr:nvSpPr>
      <xdr:spPr>
        <a:xfrm>
          <a:off x="863111" y="908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93599</xdr:rowOff>
    </xdr:from>
    <xdr:to>
      <xdr:col>6</xdr:col>
      <xdr:colOff>510540</xdr:colOff>
      <xdr:row>78</xdr:row>
      <xdr:rowOff>144577</xdr:rowOff>
    </xdr:to>
    <xdr:cxnSp macro="">
      <xdr:nvCxnSpPr>
        <xdr:cNvPr id="175" name="直線コネクタ 174"/>
        <xdr:cNvCxnSpPr/>
      </xdr:nvCxnSpPr>
      <xdr:spPr>
        <a:xfrm flipV="1">
          <a:off x="4633595" y="12266549"/>
          <a:ext cx="1270" cy="1251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148404</xdr:rowOff>
    </xdr:from>
    <xdr:ext cx="469744" cy="259045"/>
    <xdr:sp macro="" textlink="">
      <xdr:nvSpPr>
        <xdr:cNvPr id="176" name="維持補修費最小値テキスト"/>
        <xdr:cNvSpPr txBox="1"/>
      </xdr:nvSpPr>
      <xdr:spPr>
        <a:xfrm>
          <a:off x="4686300" y="1352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a:t>
          </a:r>
          <a:endParaRPr kumimoji="1" lang="ja-JP" altLang="en-US" sz="1000" b="1">
            <a:latin typeface="ＭＳ Ｐゴシック"/>
          </a:endParaRPr>
        </a:p>
      </xdr:txBody>
    </xdr:sp>
    <xdr:clientData/>
  </xdr:oneCellAnchor>
  <xdr:twoCellAnchor>
    <xdr:from>
      <xdr:col>6</xdr:col>
      <xdr:colOff>422275</xdr:colOff>
      <xdr:row>78</xdr:row>
      <xdr:rowOff>144577</xdr:rowOff>
    </xdr:from>
    <xdr:to>
      <xdr:col>6</xdr:col>
      <xdr:colOff>600075</xdr:colOff>
      <xdr:row>78</xdr:row>
      <xdr:rowOff>144577</xdr:rowOff>
    </xdr:to>
    <xdr:cxnSp macro="">
      <xdr:nvCxnSpPr>
        <xdr:cNvPr id="177" name="直線コネクタ 176"/>
        <xdr:cNvCxnSpPr/>
      </xdr:nvCxnSpPr>
      <xdr:spPr>
        <a:xfrm>
          <a:off x="4546600" y="13517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40276</xdr:rowOff>
    </xdr:from>
    <xdr:ext cx="534377" cy="259045"/>
    <xdr:sp macro="" textlink="">
      <xdr:nvSpPr>
        <xdr:cNvPr id="178" name="維持補修費最大値テキスト"/>
        <xdr:cNvSpPr txBox="1"/>
      </xdr:nvSpPr>
      <xdr:spPr>
        <a:xfrm>
          <a:off x="4686300" y="1204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34,710</a:t>
          </a:r>
          <a:endParaRPr kumimoji="1" lang="ja-JP" altLang="en-US" sz="1000" b="1">
            <a:latin typeface="ＭＳ Ｐゴシック"/>
          </a:endParaRPr>
        </a:p>
      </xdr:txBody>
    </xdr:sp>
    <xdr:clientData/>
  </xdr:oneCellAnchor>
  <xdr:twoCellAnchor>
    <xdr:from>
      <xdr:col>6</xdr:col>
      <xdr:colOff>422275</xdr:colOff>
      <xdr:row>71</xdr:row>
      <xdr:rowOff>93599</xdr:rowOff>
    </xdr:from>
    <xdr:to>
      <xdr:col>6</xdr:col>
      <xdr:colOff>600075</xdr:colOff>
      <xdr:row>71</xdr:row>
      <xdr:rowOff>93599</xdr:rowOff>
    </xdr:to>
    <xdr:cxnSp macro="">
      <xdr:nvCxnSpPr>
        <xdr:cNvPr id="179" name="直線コネクタ 178"/>
        <xdr:cNvCxnSpPr/>
      </xdr:nvCxnSpPr>
      <xdr:spPr>
        <a:xfrm>
          <a:off x="4546600" y="12266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76530</xdr:rowOff>
    </xdr:from>
    <xdr:to>
      <xdr:col>6</xdr:col>
      <xdr:colOff>511175</xdr:colOff>
      <xdr:row>75</xdr:row>
      <xdr:rowOff>169075</xdr:rowOff>
    </xdr:to>
    <xdr:cxnSp macro="">
      <xdr:nvCxnSpPr>
        <xdr:cNvPr id="180" name="直線コネクタ 179"/>
        <xdr:cNvCxnSpPr/>
      </xdr:nvCxnSpPr>
      <xdr:spPr>
        <a:xfrm flipV="1">
          <a:off x="3797300" y="12935280"/>
          <a:ext cx="838200" cy="9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27094</xdr:rowOff>
    </xdr:from>
    <xdr:ext cx="469744" cy="259045"/>
    <xdr:sp macro="" textlink="">
      <xdr:nvSpPr>
        <xdr:cNvPr id="181" name="維持補修費平均値テキスト"/>
        <xdr:cNvSpPr txBox="1"/>
      </xdr:nvSpPr>
      <xdr:spPr>
        <a:xfrm>
          <a:off x="4686300" y="13228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48667</xdr:rowOff>
    </xdr:from>
    <xdr:to>
      <xdr:col>6</xdr:col>
      <xdr:colOff>561975</xdr:colOff>
      <xdr:row>77</xdr:row>
      <xdr:rowOff>150267</xdr:rowOff>
    </xdr:to>
    <xdr:sp macro="" textlink="">
      <xdr:nvSpPr>
        <xdr:cNvPr id="182" name="フローチャート : 判断 181"/>
        <xdr:cNvSpPr/>
      </xdr:nvSpPr>
      <xdr:spPr>
        <a:xfrm>
          <a:off x="4584700" y="1325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102591</xdr:rowOff>
    </xdr:from>
    <xdr:to>
      <xdr:col>5</xdr:col>
      <xdr:colOff>358775</xdr:colOff>
      <xdr:row>75</xdr:row>
      <xdr:rowOff>169075</xdr:rowOff>
    </xdr:to>
    <xdr:cxnSp macro="">
      <xdr:nvCxnSpPr>
        <xdr:cNvPr id="183" name="直線コネクタ 182"/>
        <xdr:cNvCxnSpPr/>
      </xdr:nvCxnSpPr>
      <xdr:spPr>
        <a:xfrm>
          <a:off x="2908300" y="12961341"/>
          <a:ext cx="889000" cy="6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74803</xdr:rowOff>
    </xdr:from>
    <xdr:to>
      <xdr:col>5</xdr:col>
      <xdr:colOff>409575</xdr:colOff>
      <xdr:row>78</xdr:row>
      <xdr:rowOff>4953</xdr:rowOff>
    </xdr:to>
    <xdr:sp macro="" textlink="">
      <xdr:nvSpPr>
        <xdr:cNvPr id="184" name="フローチャート : 判断 183"/>
        <xdr:cNvSpPr/>
      </xdr:nvSpPr>
      <xdr:spPr>
        <a:xfrm>
          <a:off x="3746500" y="1327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167530</xdr:rowOff>
    </xdr:from>
    <xdr:ext cx="469744" cy="259045"/>
    <xdr:sp macro="" textlink="">
      <xdr:nvSpPr>
        <xdr:cNvPr id="185" name="テキスト ボックス 184"/>
        <xdr:cNvSpPr txBox="1"/>
      </xdr:nvSpPr>
      <xdr:spPr>
        <a:xfrm>
          <a:off x="3562427" y="1336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45441</xdr:rowOff>
    </xdr:from>
    <xdr:to>
      <xdr:col>4</xdr:col>
      <xdr:colOff>155575</xdr:colOff>
      <xdr:row>75</xdr:row>
      <xdr:rowOff>102591</xdr:rowOff>
    </xdr:to>
    <xdr:cxnSp macro="">
      <xdr:nvCxnSpPr>
        <xdr:cNvPr id="186" name="直線コネクタ 185"/>
        <xdr:cNvCxnSpPr/>
      </xdr:nvCxnSpPr>
      <xdr:spPr>
        <a:xfrm>
          <a:off x="2019300" y="1290419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70802</xdr:rowOff>
    </xdr:from>
    <xdr:to>
      <xdr:col>4</xdr:col>
      <xdr:colOff>206375</xdr:colOff>
      <xdr:row>78</xdr:row>
      <xdr:rowOff>952</xdr:rowOff>
    </xdr:to>
    <xdr:sp macro="" textlink="">
      <xdr:nvSpPr>
        <xdr:cNvPr id="187" name="フローチャート : 判断 186"/>
        <xdr:cNvSpPr/>
      </xdr:nvSpPr>
      <xdr:spPr>
        <a:xfrm>
          <a:off x="2857500" y="1327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163529</xdr:rowOff>
    </xdr:from>
    <xdr:ext cx="469744" cy="259045"/>
    <xdr:sp macro="" textlink="">
      <xdr:nvSpPr>
        <xdr:cNvPr id="188" name="テキスト ボックス 187"/>
        <xdr:cNvSpPr txBox="1"/>
      </xdr:nvSpPr>
      <xdr:spPr>
        <a:xfrm>
          <a:off x="2673427" y="1336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45441</xdr:rowOff>
    </xdr:from>
    <xdr:to>
      <xdr:col>2</xdr:col>
      <xdr:colOff>638175</xdr:colOff>
      <xdr:row>75</xdr:row>
      <xdr:rowOff>168008</xdr:rowOff>
    </xdr:to>
    <xdr:cxnSp macro="">
      <xdr:nvCxnSpPr>
        <xdr:cNvPr id="189" name="直線コネクタ 188"/>
        <xdr:cNvCxnSpPr/>
      </xdr:nvCxnSpPr>
      <xdr:spPr>
        <a:xfrm flipV="1">
          <a:off x="1130300" y="12904191"/>
          <a:ext cx="889000" cy="12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100406</xdr:rowOff>
    </xdr:from>
    <xdr:to>
      <xdr:col>3</xdr:col>
      <xdr:colOff>3175</xdr:colOff>
      <xdr:row>78</xdr:row>
      <xdr:rowOff>30556</xdr:rowOff>
    </xdr:to>
    <xdr:sp macro="" textlink="">
      <xdr:nvSpPr>
        <xdr:cNvPr id="190" name="フローチャート : 判断 189"/>
        <xdr:cNvSpPr/>
      </xdr:nvSpPr>
      <xdr:spPr>
        <a:xfrm>
          <a:off x="1968500" y="1330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21683</xdr:rowOff>
    </xdr:from>
    <xdr:ext cx="469744" cy="259045"/>
    <xdr:sp macro="" textlink="">
      <xdr:nvSpPr>
        <xdr:cNvPr id="191" name="テキスト ボックス 190"/>
        <xdr:cNvSpPr txBox="1"/>
      </xdr:nvSpPr>
      <xdr:spPr>
        <a:xfrm>
          <a:off x="1784427" y="1339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93814</xdr:rowOff>
    </xdr:from>
    <xdr:to>
      <xdr:col>1</xdr:col>
      <xdr:colOff>485775</xdr:colOff>
      <xdr:row>78</xdr:row>
      <xdr:rowOff>23964</xdr:rowOff>
    </xdr:to>
    <xdr:sp macro="" textlink="">
      <xdr:nvSpPr>
        <xdr:cNvPr id="192" name="フローチャート : 判断 191"/>
        <xdr:cNvSpPr/>
      </xdr:nvSpPr>
      <xdr:spPr>
        <a:xfrm>
          <a:off x="1079500" y="132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15091</xdr:rowOff>
    </xdr:from>
    <xdr:ext cx="469744" cy="259045"/>
    <xdr:sp macro="" textlink="">
      <xdr:nvSpPr>
        <xdr:cNvPr id="193" name="テキスト ボックス 192"/>
        <xdr:cNvSpPr txBox="1"/>
      </xdr:nvSpPr>
      <xdr:spPr>
        <a:xfrm>
          <a:off x="895427" y="1338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25730</xdr:rowOff>
    </xdr:from>
    <xdr:to>
      <xdr:col>6</xdr:col>
      <xdr:colOff>561975</xdr:colOff>
      <xdr:row>75</xdr:row>
      <xdr:rowOff>127330</xdr:rowOff>
    </xdr:to>
    <xdr:sp macro="" textlink="">
      <xdr:nvSpPr>
        <xdr:cNvPr id="199" name="円/楕円 198"/>
        <xdr:cNvSpPr/>
      </xdr:nvSpPr>
      <xdr:spPr>
        <a:xfrm>
          <a:off x="4584700" y="128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48607</xdr:rowOff>
    </xdr:from>
    <xdr:ext cx="534377" cy="259045"/>
    <xdr:sp macro="" textlink="">
      <xdr:nvSpPr>
        <xdr:cNvPr id="200" name="維持補修費該当値テキスト"/>
        <xdr:cNvSpPr txBox="1"/>
      </xdr:nvSpPr>
      <xdr:spPr>
        <a:xfrm>
          <a:off x="4686300" y="1273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17,158</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118275</xdr:rowOff>
    </xdr:from>
    <xdr:to>
      <xdr:col>5</xdr:col>
      <xdr:colOff>409575</xdr:colOff>
      <xdr:row>76</xdr:row>
      <xdr:rowOff>48425</xdr:rowOff>
    </xdr:to>
    <xdr:sp macro="" textlink="">
      <xdr:nvSpPr>
        <xdr:cNvPr id="201" name="円/楕円 200"/>
        <xdr:cNvSpPr/>
      </xdr:nvSpPr>
      <xdr:spPr>
        <a:xfrm>
          <a:off x="3746500" y="129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64952</xdr:rowOff>
    </xdr:from>
    <xdr:ext cx="534377" cy="259045"/>
    <xdr:sp macro="" textlink="">
      <xdr:nvSpPr>
        <xdr:cNvPr id="202" name="テキスト ボックス 201"/>
        <xdr:cNvSpPr txBox="1"/>
      </xdr:nvSpPr>
      <xdr:spPr>
        <a:xfrm>
          <a:off x="3530111" y="1275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14,729</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51791</xdr:rowOff>
    </xdr:from>
    <xdr:to>
      <xdr:col>4</xdr:col>
      <xdr:colOff>206375</xdr:colOff>
      <xdr:row>75</xdr:row>
      <xdr:rowOff>153391</xdr:rowOff>
    </xdr:to>
    <xdr:sp macro="" textlink="">
      <xdr:nvSpPr>
        <xdr:cNvPr id="203" name="円/楕円 202"/>
        <xdr:cNvSpPr/>
      </xdr:nvSpPr>
      <xdr:spPr>
        <a:xfrm>
          <a:off x="2857500" y="1291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169918</xdr:rowOff>
    </xdr:from>
    <xdr:ext cx="534377" cy="259045"/>
    <xdr:sp macro="" textlink="">
      <xdr:nvSpPr>
        <xdr:cNvPr id="204" name="テキスト ボックス 203"/>
        <xdr:cNvSpPr txBox="1"/>
      </xdr:nvSpPr>
      <xdr:spPr>
        <a:xfrm>
          <a:off x="2641111" y="126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16,474</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166091</xdr:rowOff>
    </xdr:from>
    <xdr:to>
      <xdr:col>3</xdr:col>
      <xdr:colOff>3175</xdr:colOff>
      <xdr:row>75</xdr:row>
      <xdr:rowOff>96241</xdr:rowOff>
    </xdr:to>
    <xdr:sp macro="" textlink="">
      <xdr:nvSpPr>
        <xdr:cNvPr id="205" name="円/楕円 204"/>
        <xdr:cNvSpPr/>
      </xdr:nvSpPr>
      <xdr:spPr>
        <a:xfrm>
          <a:off x="1968500" y="1285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112768</xdr:rowOff>
    </xdr:from>
    <xdr:ext cx="534377" cy="259045"/>
    <xdr:sp macro="" textlink="">
      <xdr:nvSpPr>
        <xdr:cNvPr id="206" name="テキスト ボックス 205"/>
        <xdr:cNvSpPr txBox="1"/>
      </xdr:nvSpPr>
      <xdr:spPr>
        <a:xfrm>
          <a:off x="1752111" y="1262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17,974</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117208</xdr:rowOff>
    </xdr:from>
    <xdr:to>
      <xdr:col>1</xdr:col>
      <xdr:colOff>485775</xdr:colOff>
      <xdr:row>76</xdr:row>
      <xdr:rowOff>47358</xdr:rowOff>
    </xdr:to>
    <xdr:sp macro="" textlink="">
      <xdr:nvSpPr>
        <xdr:cNvPr id="207" name="円/楕円 206"/>
        <xdr:cNvSpPr/>
      </xdr:nvSpPr>
      <xdr:spPr>
        <a:xfrm>
          <a:off x="1079500" y="1297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63885</xdr:rowOff>
    </xdr:from>
    <xdr:ext cx="534377" cy="259045"/>
    <xdr:sp macro="" textlink="">
      <xdr:nvSpPr>
        <xdr:cNvPr id="208" name="テキスト ボックス 207"/>
        <xdr:cNvSpPr txBox="1"/>
      </xdr:nvSpPr>
      <xdr:spPr>
        <a:xfrm>
          <a:off x="863111" y="127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89,131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5" name="テキスト ボックス 224"/>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149144</xdr:rowOff>
    </xdr:from>
    <xdr:to>
      <xdr:col>6</xdr:col>
      <xdr:colOff>510540</xdr:colOff>
      <xdr:row>98</xdr:row>
      <xdr:rowOff>105025</xdr:rowOff>
    </xdr:to>
    <xdr:cxnSp macro="">
      <xdr:nvCxnSpPr>
        <xdr:cNvPr id="237" name="直線コネクタ 236"/>
        <xdr:cNvCxnSpPr/>
      </xdr:nvCxnSpPr>
      <xdr:spPr>
        <a:xfrm flipV="1">
          <a:off x="4633595" y="15579644"/>
          <a:ext cx="1270" cy="132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108852</xdr:rowOff>
    </xdr:from>
    <xdr:ext cx="534377" cy="259045"/>
    <xdr:sp macro="" textlink="">
      <xdr:nvSpPr>
        <xdr:cNvPr id="238" name="扶助費最小値テキスト"/>
        <xdr:cNvSpPr txBox="1"/>
      </xdr:nvSpPr>
      <xdr:spPr>
        <a:xfrm>
          <a:off x="4686300" y="1691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54,427</a:t>
          </a:r>
          <a:endParaRPr kumimoji="1" lang="ja-JP" altLang="en-US" sz="1000" b="1">
            <a:latin typeface="ＭＳ Ｐゴシック"/>
          </a:endParaRPr>
        </a:p>
      </xdr:txBody>
    </xdr:sp>
    <xdr:clientData/>
  </xdr:oneCellAnchor>
  <xdr:twoCellAnchor>
    <xdr:from>
      <xdr:col>6</xdr:col>
      <xdr:colOff>422275</xdr:colOff>
      <xdr:row>98</xdr:row>
      <xdr:rowOff>105025</xdr:rowOff>
    </xdr:from>
    <xdr:to>
      <xdr:col>6</xdr:col>
      <xdr:colOff>600075</xdr:colOff>
      <xdr:row>98</xdr:row>
      <xdr:rowOff>105025</xdr:rowOff>
    </xdr:to>
    <xdr:cxnSp macro="">
      <xdr:nvCxnSpPr>
        <xdr:cNvPr id="239" name="直線コネクタ 238"/>
        <xdr:cNvCxnSpPr/>
      </xdr:nvCxnSpPr>
      <xdr:spPr>
        <a:xfrm>
          <a:off x="4546600" y="1690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95821</xdr:rowOff>
    </xdr:from>
    <xdr:ext cx="599010" cy="259045"/>
    <xdr:sp macro="" textlink="">
      <xdr:nvSpPr>
        <xdr:cNvPr id="240" name="扶助費最大値テキスト"/>
        <xdr:cNvSpPr txBox="1"/>
      </xdr:nvSpPr>
      <xdr:spPr>
        <a:xfrm>
          <a:off x="4686300" y="1535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147,339</a:t>
          </a:r>
          <a:endParaRPr kumimoji="1" lang="ja-JP" altLang="en-US" sz="1000" b="1">
            <a:latin typeface="ＭＳ Ｐゴシック"/>
          </a:endParaRPr>
        </a:p>
      </xdr:txBody>
    </xdr:sp>
    <xdr:clientData/>
  </xdr:oneCellAnchor>
  <xdr:twoCellAnchor>
    <xdr:from>
      <xdr:col>6</xdr:col>
      <xdr:colOff>422275</xdr:colOff>
      <xdr:row>90</xdr:row>
      <xdr:rowOff>149144</xdr:rowOff>
    </xdr:from>
    <xdr:to>
      <xdr:col>6</xdr:col>
      <xdr:colOff>600075</xdr:colOff>
      <xdr:row>90</xdr:row>
      <xdr:rowOff>149144</xdr:rowOff>
    </xdr:to>
    <xdr:cxnSp macro="">
      <xdr:nvCxnSpPr>
        <xdr:cNvPr id="241" name="直線コネクタ 240"/>
        <xdr:cNvCxnSpPr/>
      </xdr:nvCxnSpPr>
      <xdr:spPr>
        <a:xfrm>
          <a:off x="4546600" y="1557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12970</xdr:rowOff>
    </xdr:from>
    <xdr:to>
      <xdr:col>6</xdr:col>
      <xdr:colOff>511175</xdr:colOff>
      <xdr:row>95</xdr:row>
      <xdr:rowOff>162402</xdr:rowOff>
    </xdr:to>
    <xdr:cxnSp macro="">
      <xdr:nvCxnSpPr>
        <xdr:cNvPr id="242" name="直線コネクタ 241"/>
        <xdr:cNvCxnSpPr/>
      </xdr:nvCxnSpPr>
      <xdr:spPr>
        <a:xfrm flipV="1">
          <a:off x="3797300" y="16300720"/>
          <a:ext cx="838200" cy="14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79914</xdr:rowOff>
    </xdr:from>
    <xdr:ext cx="534377" cy="259045"/>
    <xdr:sp macro="" textlink="">
      <xdr:nvSpPr>
        <xdr:cNvPr id="243" name="扶助費平均値テキスト"/>
        <xdr:cNvSpPr txBox="1"/>
      </xdr:nvSpPr>
      <xdr:spPr>
        <a:xfrm>
          <a:off x="4686300" y="1636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87,119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101487</xdr:rowOff>
    </xdr:from>
    <xdr:to>
      <xdr:col>6</xdr:col>
      <xdr:colOff>561975</xdr:colOff>
      <xdr:row>96</xdr:row>
      <xdr:rowOff>31637</xdr:rowOff>
    </xdr:to>
    <xdr:sp macro="" textlink="">
      <xdr:nvSpPr>
        <xdr:cNvPr id="244" name="フローチャート : 判断 243"/>
        <xdr:cNvSpPr/>
      </xdr:nvSpPr>
      <xdr:spPr>
        <a:xfrm>
          <a:off x="4584700" y="1638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162402</xdr:rowOff>
    </xdr:from>
    <xdr:to>
      <xdr:col>5</xdr:col>
      <xdr:colOff>358775</xdr:colOff>
      <xdr:row>96</xdr:row>
      <xdr:rowOff>22072</xdr:rowOff>
    </xdr:to>
    <xdr:cxnSp macro="">
      <xdr:nvCxnSpPr>
        <xdr:cNvPr id="245" name="直線コネクタ 244"/>
        <xdr:cNvCxnSpPr/>
      </xdr:nvCxnSpPr>
      <xdr:spPr>
        <a:xfrm flipV="1">
          <a:off x="2908300" y="16450152"/>
          <a:ext cx="889000" cy="3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148379</xdr:rowOff>
    </xdr:from>
    <xdr:to>
      <xdr:col>5</xdr:col>
      <xdr:colOff>409575</xdr:colOff>
      <xdr:row>96</xdr:row>
      <xdr:rowOff>78529</xdr:rowOff>
    </xdr:to>
    <xdr:sp macro="" textlink="">
      <xdr:nvSpPr>
        <xdr:cNvPr id="246" name="フローチャート : 判断 245"/>
        <xdr:cNvSpPr/>
      </xdr:nvSpPr>
      <xdr:spPr>
        <a:xfrm>
          <a:off x="3746500" y="1643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69656</xdr:rowOff>
    </xdr:from>
    <xdr:ext cx="534377" cy="259045"/>
    <xdr:sp macro="" textlink="">
      <xdr:nvSpPr>
        <xdr:cNvPr id="247" name="テキスト ボックス 246"/>
        <xdr:cNvSpPr txBox="1"/>
      </xdr:nvSpPr>
      <xdr:spPr>
        <a:xfrm>
          <a:off x="3530111" y="1652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22072</xdr:rowOff>
    </xdr:from>
    <xdr:to>
      <xdr:col>4</xdr:col>
      <xdr:colOff>155575</xdr:colOff>
      <xdr:row>96</xdr:row>
      <xdr:rowOff>147145</xdr:rowOff>
    </xdr:to>
    <xdr:cxnSp macro="">
      <xdr:nvCxnSpPr>
        <xdr:cNvPr id="248" name="直線コネクタ 247"/>
        <xdr:cNvCxnSpPr/>
      </xdr:nvCxnSpPr>
      <xdr:spPr>
        <a:xfrm flipV="1">
          <a:off x="2019300" y="16481272"/>
          <a:ext cx="889000" cy="12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85128</xdr:rowOff>
    </xdr:from>
    <xdr:to>
      <xdr:col>4</xdr:col>
      <xdr:colOff>206375</xdr:colOff>
      <xdr:row>97</xdr:row>
      <xdr:rowOff>15278</xdr:rowOff>
    </xdr:to>
    <xdr:sp macro="" textlink="">
      <xdr:nvSpPr>
        <xdr:cNvPr id="249" name="フローチャート : 判断 248"/>
        <xdr:cNvSpPr/>
      </xdr:nvSpPr>
      <xdr:spPr>
        <a:xfrm>
          <a:off x="2857500" y="16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6405</xdr:rowOff>
    </xdr:from>
    <xdr:ext cx="534377" cy="259045"/>
    <xdr:sp macro="" textlink="">
      <xdr:nvSpPr>
        <xdr:cNvPr id="250" name="テキスト ボックス 249"/>
        <xdr:cNvSpPr txBox="1"/>
      </xdr:nvSpPr>
      <xdr:spPr>
        <a:xfrm>
          <a:off x="2641111" y="1663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147145</xdr:rowOff>
    </xdr:from>
    <xdr:to>
      <xdr:col>2</xdr:col>
      <xdr:colOff>638175</xdr:colOff>
      <xdr:row>96</xdr:row>
      <xdr:rowOff>168790</xdr:rowOff>
    </xdr:to>
    <xdr:cxnSp macro="">
      <xdr:nvCxnSpPr>
        <xdr:cNvPr id="251" name="直線コネクタ 250"/>
        <xdr:cNvCxnSpPr/>
      </xdr:nvCxnSpPr>
      <xdr:spPr>
        <a:xfrm flipV="1">
          <a:off x="1130300" y="16606345"/>
          <a:ext cx="889000" cy="2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169196</xdr:rowOff>
    </xdr:from>
    <xdr:to>
      <xdr:col>3</xdr:col>
      <xdr:colOff>3175</xdr:colOff>
      <xdr:row>97</xdr:row>
      <xdr:rowOff>99346</xdr:rowOff>
    </xdr:to>
    <xdr:sp macro="" textlink="">
      <xdr:nvSpPr>
        <xdr:cNvPr id="252" name="フローチャート : 判断 251"/>
        <xdr:cNvSpPr/>
      </xdr:nvSpPr>
      <xdr:spPr>
        <a:xfrm>
          <a:off x="1968500" y="1662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90473</xdr:rowOff>
    </xdr:from>
    <xdr:ext cx="534377" cy="259045"/>
    <xdr:sp macro="" textlink="">
      <xdr:nvSpPr>
        <xdr:cNvPr id="253" name="テキスト ボックス 252"/>
        <xdr:cNvSpPr txBox="1"/>
      </xdr:nvSpPr>
      <xdr:spPr>
        <a:xfrm>
          <a:off x="1752111" y="167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17906</xdr:rowOff>
    </xdr:from>
    <xdr:to>
      <xdr:col>1</xdr:col>
      <xdr:colOff>485775</xdr:colOff>
      <xdr:row>97</xdr:row>
      <xdr:rowOff>119506</xdr:rowOff>
    </xdr:to>
    <xdr:sp macro="" textlink="">
      <xdr:nvSpPr>
        <xdr:cNvPr id="254" name="フローチャート : 判断 253"/>
        <xdr:cNvSpPr/>
      </xdr:nvSpPr>
      <xdr:spPr>
        <a:xfrm>
          <a:off x="1079500" y="1664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110633</xdr:rowOff>
    </xdr:from>
    <xdr:ext cx="534377" cy="259045"/>
    <xdr:sp macro="" textlink="">
      <xdr:nvSpPr>
        <xdr:cNvPr id="255" name="テキスト ボックス 254"/>
        <xdr:cNvSpPr txBox="1"/>
      </xdr:nvSpPr>
      <xdr:spPr>
        <a:xfrm>
          <a:off x="863111" y="1674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133620</xdr:rowOff>
    </xdr:from>
    <xdr:to>
      <xdr:col>6</xdr:col>
      <xdr:colOff>561975</xdr:colOff>
      <xdr:row>95</xdr:row>
      <xdr:rowOff>63770</xdr:rowOff>
    </xdr:to>
    <xdr:sp macro="" textlink="">
      <xdr:nvSpPr>
        <xdr:cNvPr id="261" name="円/楕円 260"/>
        <xdr:cNvSpPr/>
      </xdr:nvSpPr>
      <xdr:spPr>
        <a:xfrm>
          <a:off x="4584700" y="1624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156497</xdr:rowOff>
    </xdr:from>
    <xdr:ext cx="534377" cy="259045"/>
    <xdr:sp macro="" textlink="">
      <xdr:nvSpPr>
        <xdr:cNvPr id="262" name="扶助費該当値テキスト"/>
        <xdr:cNvSpPr txBox="1"/>
      </xdr:nvSpPr>
      <xdr:spPr>
        <a:xfrm>
          <a:off x="4686300" y="1610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96,870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111602</xdr:rowOff>
    </xdr:from>
    <xdr:to>
      <xdr:col>5</xdr:col>
      <xdr:colOff>409575</xdr:colOff>
      <xdr:row>96</xdr:row>
      <xdr:rowOff>41752</xdr:rowOff>
    </xdr:to>
    <xdr:sp macro="" textlink="">
      <xdr:nvSpPr>
        <xdr:cNvPr id="263" name="円/楕円 262"/>
        <xdr:cNvSpPr/>
      </xdr:nvSpPr>
      <xdr:spPr>
        <a:xfrm>
          <a:off x="3746500" y="1639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58279</xdr:rowOff>
    </xdr:from>
    <xdr:ext cx="534377" cy="259045"/>
    <xdr:sp macro="" textlink="">
      <xdr:nvSpPr>
        <xdr:cNvPr id="264" name="テキスト ボックス 263"/>
        <xdr:cNvSpPr txBox="1"/>
      </xdr:nvSpPr>
      <xdr:spPr>
        <a:xfrm>
          <a:off x="3530111" y="1617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86,411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142722</xdr:rowOff>
    </xdr:from>
    <xdr:to>
      <xdr:col>4</xdr:col>
      <xdr:colOff>206375</xdr:colOff>
      <xdr:row>96</xdr:row>
      <xdr:rowOff>72872</xdr:rowOff>
    </xdr:to>
    <xdr:sp macro="" textlink="">
      <xdr:nvSpPr>
        <xdr:cNvPr id="265" name="円/楕円 264"/>
        <xdr:cNvSpPr/>
      </xdr:nvSpPr>
      <xdr:spPr>
        <a:xfrm>
          <a:off x="2857500" y="1643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89399</xdr:rowOff>
    </xdr:from>
    <xdr:ext cx="534377" cy="259045"/>
    <xdr:sp macro="" textlink="">
      <xdr:nvSpPr>
        <xdr:cNvPr id="266" name="テキスト ボックス 265"/>
        <xdr:cNvSpPr txBox="1"/>
      </xdr:nvSpPr>
      <xdr:spPr>
        <a:xfrm>
          <a:off x="2641111" y="1620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84,233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96345</xdr:rowOff>
    </xdr:from>
    <xdr:to>
      <xdr:col>3</xdr:col>
      <xdr:colOff>3175</xdr:colOff>
      <xdr:row>97</xdr:row>
      <xdr:rowOff>26495</xdr:rowOff>
    </xdr:to>
    <xdr:sp macro="" textlink="">
      <xdr:nvSpPr>
        <xdr:cNvPr id="267" name="円/楕円 266"/>
        <xdr:cNvSpPr/>
      </xdr:nvSpPr>
      <xdr:spPr>
        <a:xfrm>
          <a:off x="1968500" y="1655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43022</xdr:rowOff>
    </xdr:from>
    <xdr:ext cx="534377" cy="259045"/>
    <xdr:sp macro="" textlink="">
      <xdr:nvSpPr>
        <xdr:cNvPr id="268" name="テキスト ボックス 267"/>
        <xdr:cNvSpPr txBox="1"/>
      </xdr:nvSpPr>
      <xdr:spPr>
        <a:xfrm>
          <a:off x="1752111" y="1633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75,479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117990</xdr:rowOff>
    </xdr:from>
    <xdr:to>
      <xdr:col>1</xdr:col>
      <xdr:colOff>485775</xdr:colOff>
      <xdr:row>97</xdr:row>
      <xdr:rowOff>48140</xdr:rowOff>
    </xdr:to>
    <xdr:sp macro="" textlink="">
      <xdr:nvSpPr>
        <xdr:cNvPr id="269" name="円/楕円 268"/>
        <xdr:cNvSpPr/>
      </xdr:nvSpPr>
      <xdr:spPr>
        <a:xfrm>
          <a:off x="1079500" y="165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64667</xdr:rowOff>
    </xdr:from>
    <xdr:ext cx="534377" cy="259045"/>
    <xdr:sp macro="" textlink="">
      <xdr:nvSpPr>
        <xdr:cNvPr id="270" name="テキスト ボックス 269"/>
        <xdr:cNvSpPr txBox="1"/>
      </xdr:nvSpPr>
      <xdr:spPr>
        <a:xfrm>
          <a:off x="863111" y="1635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81" name="テキスト ボックス 280"/>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82" name="直線コネクタ 28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83" name="テキスト ボックス 28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4" name="直線コネクタ 28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5" name="テキスト ボックス 28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6" name="直線コネクタ 28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7" name="テキスト ボックス 28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8" name="直線コネクタ 28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9" name="テキスト ボックス 28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90" name="直線コネクタ 28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91" name="テキスト ボックス 29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3" name="テキスト ボックス 29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41802</xdr:rowOff>
    </xdr:from>
    <xdr:to>
      <xdr:col>15</xdr:col>
      <xdr:colOff>180340</xdr:colOff>
      <xdr:row>39</xdr:row>
      <xdr:rowOff>93694</xdr:rowOff>
    </xdr:to>
    <xdr:cxnSp macro="">
      <xdr:nvCxnSpPr>
        <xdr:cNvPr id="295" name="直線コネクタ 294"/>
        <xdr:cNvCxnSpPr/>
      </xdr:nvCxnSpPr>
      <xdr:spPr>
        <a:xfrm flipV="1">
          <a:off x="10475595" y="5356752"/>
          <a:ext cx="1270" cy="1423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97521</xdr:rowOff>
    </xdr:from>
    <xdr:ext cx="534377" cy="259045"/>
    <xdr:sp macro="" textlink="">
      <xdr:nvSpPr>
        <xdr:cNvPr id="296" name="補助費等最小値テキスト"/>
        <xdr:cNvSpPr txBox="1"/>
      </xdr:nvSpPr>
      <xdr:spPr>
        <a:xfrm>
          <a:off x="10528300" y="678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37,415</a:t>
          </a:r>
          <a:endParaRPr kumimoji="1" lang="ja-JP" altLang="en-US" sz="1000" b="1">
            <a:latin typeface="ＭＳ Ｐゴシック"/>
          </a:endParaRPr>
        </a:p>
      </xdr:txBody>
    </xdr:sp>
    <xdr:clientData/>
  </xdr:oneCellAnchor>
  <xdr:twoCellAnchor>
    <xdr:from>
      <xdr:col>15</xdr:col>
      <xdr:colOff>92075</xdr:colOff>
      <xdr:row>39</xdr:row>
      <xdr:rowOff>93694</xdr:rowOff>
    </xdr:from>
    <xdr:to>
      <xdr:col>15</xdr:col>
      <xdr:colOff>269875</xdr:colOff>
      <xdr:row>39</xdr:row>
      <xdr:rowOff>93694</xdr:rowOff>
    </xdr:to>
    <xdr:cxnSp macro="">
      <xdr:nvCxnSpPr>
        <xdr:cNvPr id="297" name="直線コネクタ 296"/>
        <xdr:cNvCxnSpPr/>
      </xdr:nvCxnSpPr>
      <xdr:spPr>
        <a:xfrm>
          <a:off x="10388600" y="6780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159929</xdr:rowOff>
    </xdr:from>
    <xdr:ext cx="599010" cy="259045"/>
    <xdr:sp macro="" textlink="">
      <xdr:nvSpPr>
        <xdr:cNvPr id="298" name="補助費等最大値テキスト"/>
        <xdr:cNvSpPr txBox="1"/>
      </xdr:nvSpPr>
      <xdr:spPr>
        <a:xfrm>
          <a:off x="10528300" y="513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112,139</a:t>
          </a:r>
          <a:endParaRPr kumimoji="1" lang="ja-JP" altLang="en-US" sz="1000" b="1">
            <a:latin typeface="ＭＳ Ｐゴシック"/>
          </a:endParaRPr>
        </a:p>
      </xdr:txBody>
    </xdr:sp>
    <xdr:clientData/>
  </xdr:oneCellAnchor>
  <xdr:twoCellAnchor>
    <xdr:from>
      <xdr:col>15</xdr:col>
      <xdr:colOff>92075</xdr:colOff>
      <xdr:row>31</xdr:row>
      <xdr:rowOff>41802</xdr:rowOff>
    </xdr:from>
    <xdr:to>
      <xdr:col>15</xdr:col>
      <xdr:colOff>269875</xdr:colOff>
      <xdr:row>31</xdr:row>
      <xdr:rowOff>41802</xdr:rowOff>
    </xdr:to>
    <xdr:cxnSp macro="">
      <xdr:nvCxnSpPr>
        <xdr:cNvPr id="299" name="直線コネクタ 298"/>
        <xdr:cNvCxnSpPr/>
      </xdr:nvCxnSpPr>
      <xdr:spPr>
        <a:xfrm>
          <a:off x="10388600" y="535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59042</xdr:rowOff>
    </xdr:from>
    <xdr:to>
      <xdr:col>15</xdr:col>
      <xdr:colOff>180975</xdr:colOff>
      <xdr:row>33</xdr:row>
      <xdr:rowOff>32144</xdr:rowOff>
    </xdr:to>
    <xdr:cxnSp macro="">
      <xdr:nvCxnSpPr>
        <xdr:cNvPr id="300" name="直線コネクタ 299"/>
        <xdr:cNvCxnSpPr/>
      </xdr:nvCxnSpPr>
      <xdr:spPr>
        <a:xfrm flipV="1">
          <a:off x="9639300" y="5545442"/>
          <a:ext cx="838200" cy="14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24712</xdr:rowOff>
    </xdr:from>
    <xdr:ext cx="534377" cy="259045"/>
    <xdr:sp macro="" textlink="">
      <xdr:nvSpPr>
        <xdr:cNvPr id="301" name="補助費等平均値テキスト"/>
        <xdr:cNvSpPr txBox="1"/>
      </xdr:nvSpPr>
      <xdr:spPr>
        <a:xfrm>
          <a:off x="10528300" y="6196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64,237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46285</xdr:rowOff>
    </xdr:from>
    <xdr:to>
      <xdr:col>15</xdr:col>
      <xdr:colOff>231775</xdr:colOff>
      <xdr:row>36</xdr:row>
      <xdr:rowOff>147885</xdr:rowOff>
    </xdr:to>
    <xdr:sp macro="" textlink="">
      <xdr:nvSpPr>
        <xdr:cNvPr id="302" name="フローチャート : 判断 301"/>
        <xdr:cNvSpPr/>
      </xdr:nvSpPr>
      <xdr:spPr>
        <a:xfrm>
          <a:off x="10426700" y="621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32144</xdr:rowOff>
    </xdr:from>
    <xdr:to>
      <xdr:col>14</xdr:col>
      <xdr:colOff>28575</xdr:colOff>
      <xdr:row>35</xdr:row>
      <xdr:rowOff>118554</xdr:rowOff>
    </xdr:to>
    <xdr:cxnSp macro="">
      <xdr:nvCxnSpPr>
        <xdr:cNvPr id="303" name="直線コネクタ 302"/>
        <xdr:cNvCxnSpPr/>
      </xdr:nvCxnSpPr>
      <xdr:spPr>
        <a:xfrm flipV="1">
          <a:off x="8750300" y="5689994"/>
          <a:ext cx="889000" cy="42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5385</xdr:rowOff>
    </xdr:from>
    <xdr:to>
      <xdr:col>14</xdr:col>
      <xdr:colOff>79375</xdr:colOff>
      <xdr:row>36</xdr:row>
      <xdr:rowOff>106985</xdr:rowOff>
    </xdr:to>
    <xdr:sp macro="" textlink="">
      <xdr:nvSpPr>
        <xdr:cNvPr id="304" name="フローチャート : 判断 303"/>
        <xdr:cNvSpPr/>
      </xdr:nvSpPr>
      <xdr:spPr>
        <a:xfrm>
          <a:off x="95885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98112</xdr:rowOff>
    </xdr:from>
    <xdr:ext cx="534377" cy="259045"/>
    <xdr:sp macro="" textlink="">
      <xdr:nvSpPr>
        <xdr:cNvPr id="305" name="テキスト ボックス 304"/>
        <xdr:cNvSpPr txBox="1"/>
      </xdr:nvSpPr>
      <xdr:spPr>
        <a:xfrm>
          <a:off x="9372111" y="627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118554</xdr:rowOff>
    </xdr:from>
    <xdr:to>
      <xdr:col>12</xdr:col>
      <xdr:colOff>511175</xdr:colOff>
      <xdr:row>36</xdr:row>
      <xdr:rowOff>57595</xdr:rowOff>
    </xdr:to>
    <xdr:cxnSp macro="">
      <xdr:nvCxnSpPr>
        <xdr:cNvPr id="306" name="直線コネクタ 305"/>
        <xdr:cNvCxnSpPr/>
      </xdr:nvCxnSpPr>
      <xdr:spPr>
        <a:xfrm flipV="1">
          <a:off x="7861300" y="6119304"/>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148660</xdr:rowOff>
    </xdr:from>
    <xdr:to>
      <xdr:col>12</xdr:col>
      <xdr:colOff>561975</xdr:colOff>
      <xdr:row>37</xdr:row>
      <xdr:rowOff>78810</xdr:rowOff>
    </xdr:to>
    <xdr:sp macro="" textlink="">
      <xdr:nvSpPr>
        <xdr:cNvPr id="307" name="フローチャート : 判断 306"/>
        <xdr:cNvSpPr/>
      </xdr:nvSpPr>
      <xdr:spPr>
        <a:xfrm>
          <a:off x="8699500" y="63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69937</xdr:rowOff>
    </xdr:from>
    <xdr:ext cx="534377" cy="259045"/>
    <xdr:sp macro="" textlink="">
      <xdr:nvSpPr>
        <xdr:cNvPr id="308" name="テキスト ボックス 307"/>
        <xdr:cNvSpPr txBox="1"/>
      </xdr:nvSpPr>
      <xdr:spPr>
        <a:xfrm>
          <a:off x="8483111" y="641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38430</xdr:rowOff>
    </xdr:from>
    <xdr:to>
      <xdr:col>11</xdr:col>
      <xdr:colOff>307975</xdr:colOff>
      <xdr:row>36</xdr:row>
      <xdr:rowOff>57595</xdr:rowOff>
    </xdr:to>
    <xdr:cxnSp macro="">
      <xdr:nvCxnSpPr>
        <xdr:cNvPr id="309" name="直線コネクタ 308"/>
        <xdr:cNvCxnSpPr/>
      </xdr:nvCxnSpPr>
      <xdr:spPr>
        <a:xfrm>
          <a:off x="6972300" y="6210630"/>
          <a:ext cx="889000" cy="1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163957</xdr:rowOff>
    </xdr:from>
    <xdr:to>
      <xdr:col>11</xdr:col>
      <xdr:colOff>358775</xdr:colOff>
      <xdr:row>37</xdr:row>
      <xdr:rowOff>94107</xdr:rowOff>
    </xdr:to>
    <xdr:sp macro="" textlink="">
      <xdr:nvSpPr>
        <xdr:cNvPr id="310" name="フローチャート : 判断 309"/>
        <xdr:cNvSpPr/>
      </xdr:nvSpPr>
      <xdr:spPr>
        <a:xfrm>
          <a:off x="7810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85234</xdr:rowOff>
    </xdr:from>
    <xdr:ext cx="534377" cy="259045"/>
    <xdr:sp macro="" textlink="">
      <xdr:nvSpPr>
        <xdr:cNvPr id="311" name="テキスト ボックス 310"/>
        <xdr:cNvSpPr txBox="1"/>
      </xdr:nvSpPr>
      <xdr:spPr>
        <a:xfrm>
          <a:off x="7594111" y="642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50228</xdr:rowOff>
    </xdr:from>
    <xdr:to>
      <xdr:col>10</xdr:col>
      <xdr:colOff>155575</xdr:colOff>
      <xdr:row>37</xdr:row>
      <xdr:rowOff>151828</xdr:rowOff>
    </xdr:to>
    <xdr:sp macro="" textlink="">
      <xdr:nvSpPr>
        <xdr:cNvPr id="312" name="フローチャート : 判断 311"/>
        <xdr:cNvSpPr/>
      </xdr:nvSpPr>
      <xdr:spPr>
        <a:xfrm>
          <a:off x="6921500" y="63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142956</xdr:rowOff>
    </xdr:from>
    <xdr:ext cx="534377" cy="259045"/>
    <xdr:sp macro="" textlink="">
      <xdr:nvSpPr>
        <xdr:cNvPr id="313" name="テキスト ボックス 312"/>
        <xdr:cNvSpPr txBox="1"/>
      </xdr:nvSpPr>
      <xdr:spPr>
        <a:xfrm>
          <a:off x="6705111" y="648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8242</xdr:rowOff>
    </xdr:from>
    <xdr:to>
      <xdr:col>15</xdr:col>
      <xdr:colOff>231775</xdr:colOff>
      <xdr:row>32</xdr:row>
      <xdr:rowOff>109842</xdr:rowOff>
    </xdr:to>
    <xdr:sp macro="" textlink="">
      <xdr:nvSpPr>
        <xdr:cNvPr id="319" name="円/楕円 318"/>
        <xdr:cNvSpPr/>
      </xdr:nvSpPr>
      <xdr:spPr>
        <a:xfrm>
          <a:off x="10426700" y="549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31119</xdr:rowOff>
    </xdr:from>
    <xdr:ext cx="599010" cy="259045"/>
    <xdr:sp macro="" textlink="">
      <xdr:nvSpPr>
        <xdr:cNvPr id="320" name="補助費等該当値テキスト"/>
        <xdr:cNvSpPr txBox="1"/>
      </xdr:nvSpPr>
      <xdr:spPr>
        <a:xfrm>
          <a:off x="10528300" y="534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102,234</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152794</xdr:rowOff>
    </xdr:from>
    <xdr:to>
      <xdr:col>14</xdr:col>
      <xdr:colOff>79375</xdr:colOff>
      <xdr:row>33</xdr:row>
      <xdr:rowOff>82944</xdr:rowOff>
    </xdr:to>
    <xdr:sp macro="" textlink="">
      <xdr:nvSpPr>
        <xdr:cNvPr id="321" name="円/楕円 320"/>
        <xdr:cNvSpPr/>
      </xdr:nvSpPr>
      <xdr:spPr>
        <a:xfrm>
          <a:off x="9588500" y="563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99471</xdr:rowOff>
    </xdr:from>
    <xdr:ext cx="534377" cy="259045"/>
    <xdr:sp macro="" textlink="">
      <xdr:nvSpPr>
        <xdr:cNvPr id="322" name="テキスト ボックス 321"/>
        <xdr:cNvSpPr txBox="1"/>
      </xdr:nvSpPr>
      <xdr:spPr>
        <a:xfrm>
          <a:off x="9372111" y="541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94,646</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67754</xdr:rowOff>
    </xdr:from>
    <xdr:to>
      <xdr:col>12</xdr:col>
      <xdr:colOff>561975</xdr:colOff>
      <xdr:row>35</xdr:row>
      <xdr:rowOff>169354</xdr:rowOff>
    </xdr:to>
    <xdr:sp macro="" textlink="">
      <xdr:nvSpPr>
        <xdr:cNvPr id="323" name="円/楕円 322"/>
        <xdr:cNvSpPr/>
      </xdr:nvSpPr>
      <xdr:spPr>
        <a:xfrm>
          <a:off x="8699500" y="606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14431</xdr:rowOff>
    </xdr:from>
    <xdr:ext cx="534377" cy="259045"/>
    <xdr:sp macro="" textlink="">
      <xdr:nvSpPr>
        <xdr:cNvPr id="324" name="テキスト ボックス 323"/>
        <xdr:cNvSpPr txBox="1"/>
      </xdr:nvSpPr>
      <xdr:spPr>
        <a:xfrm>
          <a:off x="8483111" y="58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72,110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6795</xdr:rowOff>
    </xdr:from>
    <xdr:to>
      <xdr:col>11</xdr:col>
      <xdr:colOff>358775</xdr:colOff>
      <xdr:row>36</xdr:row>
      <xdr:rowOff>108395</xdr:rowOff>
    </xdr:to>
    <xdr:sp macro="" textlink="">
      <xdr:nvSpPr>
        <xdr:cNvPr id="325" name="円/楕円 324"/>
        <xdr:cNvSpPr/>
      </xdr:nvSpPr>
      <xdr:spPr>
        <a:xfrm>
          <a:off x="7810500" y="617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124922</xdr:rowOff>
    </xdr:from>
    <xdr:ext cx="534377" cy="259045"/>
    <xdr:sp macro="" textlink="">
      <xdr:nvSpPr>
        <xdr:cNvPr id="326" name="テキスト ボックス 325"/>
        <xdr:cNvSpPr txBox="1"/>
      </xdr:nvSpPr>
      <xdr:spPr>
        <a:xfrm>
          <a:off x="7594111" y="595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66,310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159080</xdr:rowOff>
    </xdr:from>
    <xdr:to>
      <xdr:col>10</xdr:col>
      <xdr:colOff>155575</xdr:colOff>
      <xdr:row>36</xdr:row>
      <xdr:rowOff>89230</xdr:rowOff>
    </xdr:to>
    <xdr:sp macro="" textlink="">
      <xdr:nvSpPr>
        <xdr:cNvPr id="327" name="円/楕円 326"/>
        <xdr:cNvSpPr/>
      </xdr:nvSpPr>
      <xdr:spPr>
        <a:xfrm>
          <a:off x="6921500" y="61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105757</xdr:rowOff>
    </xdr:from>
    <xdr:ext cx="534377" cy="259045"/>
    <xdr:sp macro="" textlink="">
      <xdr:nvSpPr>
        <xdr:cNvPr id="328" name="テキスト ボックス 327"/>
        <xdr:cNvSpPr txBox="1"/>
      </xdr:nvSpPr>
      <xdr:spPr>
        <a:xfrm>
          <a:off x="6705111" y="593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174,934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42" name="テキスト ボックス 34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44" name="テキスト ボックス 34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6" name="テキスト ボックス 34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8" name="テキスト ボックス 347"/>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50" name="テキスト ボックス 34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52" name="テキスト ボックス 35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123631</xdr:rowOff>
    </xdr:from>
    <xdr:to>
      <xdr:col>15</xdr:col>
      <xdr:colOff>180340</xdr:colOff>
      <xdr:row>59</xdr:row>
      <xdr:rowOff>55351</xdr:rowOff>
    </xdr:to>
    <xdr:cxnSp macro="">
      <xdr:nvCxnSpPr>
        <xdr:cNvPr id="354" name="直線コネクタ 353"/>
        <xdr:cNvCxnSpPr/>
      </xdr:nvCxnSpPr>
      <xdr:spPr>
        <a:xfrm flipV="1">
          <a:off x="10475595" y="8696131"/>
          <a:ext cx="1270" cy="147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67657</xdr:rowOff>
    </xdr:from>
    <xdr:ext cx="534377" cy="259045"/>
    <xdr:sp macro="" textlink="">
      <xdr:nvSpPr>
        <xdr:cNvPr id="355" name="普通建設事業費最小値テキスト"/>
        <xdr:cNvSpPr txBox="1"/>
      </xdr:nvSpPr>
      <xdr:spPr>
        <a:xfrm>
          <a:off x="10528300" y="1018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39,986</a:t>
          </a:r>
          <a:endParaRPr kumimoji="1" lang="ja-JP" altLang="en-US" sz="1000" b="1">
            <a:latin typeface="ＭＳ Ｐゴシック"/>
          </a:endParaRPr>
        </a:p>
      </xdr:txBody>
    </xdr:sp>
    <xdr:clientData/>
  </xdr:oneCellAnchor>
  <xdr:twoCellAnchor>
    <xdr:from>
      <xdr:col>15</xdr:col>
      <xdr:colOff>92075</xdr:colOff>
      <xdr:row>59</xdr:row>
      <xdr:rowOff>55351</xdr:rowOff>
    </xdr:from>
    <xdr:to>
      <xdr:col>15</xdr:col>
      <xdr:colOff>269875</xdr:colOff>
      <xdr:row>59</xdr:row>
      <xdr:rowOff>55351</xdr:rowOff>
    </xdr:to>
    <xdr:cxnSp macro="">
      <xdr:nvCxnSpPr>
        <xdr:cNvPr id="356" name="直線コネクタ 355"/>
        <xdr:cNvCxnSpPr/>
      </xdr:nvCxnSpPr>
      <xdr:spPr>
        <a:xfrm>
          <a:off x="10388600" y="1017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70308</xdr:rowOff>
    </xdr:from>
    <xdr:ext cx="690189" cy="259045"/>
    <xdr:sp macro="" textlink="">
      <xdr:nvSpPr>
        <xdr:cNvPr id="357" name="普通建設事業費最大値テキスト"/>
        <xdr:cNvSpPr txBox="1"/>
      </xdr:nvSpPr>
      <xdr:spPr>
        <a:xfrm>
          <a:off x="10528300" y="8471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1,394,761</a:t>
          </a:r>
          <a:endParaRPr kumimoji="1" lang="ja-JP" altLang="en-US" sz="1000" b="1">
            <a:latin typeface="ＭＳ Ｐゴシック"/>
          </a:endParaRPr>
        </a:p>
      </xdr:txBody>
    </xdr:sp>
    <xdr:clientData/>
  </xdr:oneCellAnchor>
  <xdr:twoCellAnchor>
    <xdr:from>
      <xdr:col>15</xdr:col>
      <xdr:colOff>92075</xdr:colOff>
      <xdr:row>50</xdr:row>
      <xdr:rowOff>123631</xdr:rowOff>
    </xdr:from>
    <xdr:to>
      <xdr:col>15</xdr:col>
      <xdr:colOff>269875</xdr:colOff>
      <xdr:row>50</xdr:row>
      <xdr:rowOff>123631</xdr:rowOff>
    </xdr:to>
    <xdr:cxnSp macro="">
      <xdr:nvCxnSpPr>
        <xdr:cNvPr id="358" name="直線コネクタ 357"/>
        <xdr:cNvCxnSpPr/>
      </xdr:nvCxnSpPr>
      <xdr:spPr>
        <a:xfrm>
          <a:off x="10388600" y="869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145722</xdr:rowOff>
    </xdr:from>
    <xdr:to>
      <xdr:col>15</xdr:col>
      <xdr:colOff>180975</xdr:colOff>
      <xdr:row>58</xdr:row>
      <xdr:rowOff>158762</xdr:rowOff>
    </xdr:to>
    <xdr:cxnSp macro="">
      <xdr:nvCxnSpPr>
        <xdr:cNvPr id="359" name="直線コネクタ 358"/>
        <xdr:cNvCxnSpPr/>
      </xdr:nvCxnSpPr>
      <xdr:spPr>
        <a:xfrm>
          <a:off x="9639300" y="10089822"/>
          <a:ext cx="838200" cy="1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112106</xdr:rowOff>
    </xdr:from>
    <xdr:ext cx="534377" cy="259045"/>
    <xdr:sp macro="" textlink="">
      <xdr:nvSpPr>
        <xdr:cNvPr id="360" name="普通建設事業費平均値テキスト"/>
        <xdr:cNvSpPr txBox="1"/>
      </xdr:nvSpPr>
      <xdr:spPr>
        <a:xfrm>
          <a:off x="10528300" y="1005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133679</xdr:rowOff>
    </xdr:from>
    <xdr:to>
      <xdr:col>15</xdr:col>
      <xdr:colOff>231775</xdr:colOff>
      <xdr:row>59</xdr:row>
      <xdr:rowOff>63829</xdr:rowOff>
    </xdr:to>
    <xdr:sp macro="" textlink="">
      <xdr:nvSpPr>
        <xdr:cNvPr id="361" name="フローチャート : 判断 360"/>
        <xdr:cNvSpPr/>
      </xdr:nvSpPr>
      <xdr:spPr>
        <a:xfrm>
          <a:off x="10426700" y="1007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96468</xdr:rowOff>
    </xdr:from>
    <xdr:to>
      <xdr:col>14</xdr:col>
      <xdr:colOff>28575</xdr:colOff>
      <xdr:row>58</xdr:row>
      <xdr:rowOff>145722</xdr:rowOff>
    </xdr:to>
    <xdr:cxnSp macro="">
      <xdr:nvCxnSpPr>
        <xdr:cNvPr id="362" name="直線コネクタ 361"/>
        <xdr:cNvCxnSpPr/>
      </xdr:nvCxnSpPr>
      <xdr:spPr>
        <a:xfrm>
          <a:off x="8750300" y="10040568"/>
          <a:ext cx="889000" cy="4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123762</xdr:rowOff>
    </xdr:from>
    <xdr:to>
      <xdr:col>14</xdr:col>
      <xdr:colOff>79375</xdr:colOff>
      <xdr:row>59</xdr:row>
      <xdr:rowOff>53912</xdr:rowOff>
    </xdr:to>
    <xdr:sp macro="" textlink="">
      <xdr:nvSpPr>
        <xdr:cNvPr id="363" name="フローチャート : 判断 362"/>
        <xdr:cNvSpPr/>
      </xdr:nvSpPr>
      <xdr:spPr>
        <a:xfrm>
          <a:off x="9588500" y="1006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45039</xdr:rowOff>
    </xdr:from>
    <xdr:ext cx="534377" cy="259045"/>
    <xdr:sp macro="" textlink="">
      <xdr:nvSpPr>
        <xdr:cNvPr id="364" name="テキスト ボックス 363"/>
        <xdr:cNvSpPr txBox="1"/>
      </xdr:nvSpPr>
      <xdr:spPr>
        <a:xfrm>
          <a:off x="9372111" y="1016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96468</xdr:rowOff>
    </xdr:from>
    <xdr:to>
      <xdr:col>12</xdr:col>
      <xdr:colOff>511175</xdr:colOff>
      <xdr:row>58</xdr:row>
      <xdr:rowOff>156994</xdr:rowOff>
    </xdr:to>
    <xdr:cxnSp macro="">
      <xdr:nvCxnSpPr>
        <xdr:cNvPr id="365" name="直線コネクタ 364"/>
        <xdr:cNvCxnSpPr/>
      </xdr:nvCxnSpPr>
      <xdr:spPr>
        <a:xfrm flipV="1">
          <a:off x="7861300" y="10040568"/>
          <a:ext cx="889000" cy="6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128499</xdr:rowOff>
    </xdr:from>
    <xdr:to>
      <xdr:col>12</xdr:col>
      <xdr:colOff>561975</xdr:colOff>
      <xdr:row>59</xdr:row>
      <xdr:rowOff>58649</xdr:rowOff>
    </xdr:to>
    <xdr:sp macro="" textlink="">
      <xdr:nvSpPr>
        <xdr:cNvPr id="366" name="フローチャート : 判断 365"/>
        <xdr:cNvSpPr/>
      </xdr:nvSpPr>
      <xdr:spPr>
        <a:xfrm>
          <a:off x="8699500" y="1007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49776</xdr:rowOff>
    </xdr:from>
    <xdr:ext cx="534377" cy="259045"/>
    <xdr:sp macro="" textlink="">
      <xdr:nvSpPr>
        <xdr:cNvPr id="367" name="テキスト ボックス 366"/>
        <xdr:cNvSpPr txBox="1"/>
      </xdr:nvSpPr>
      <xdr:spPr>
        <a:xfrm>
          <a:off x="8483111" y="1016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156994</xdr:rowOff>
    </xdr:from>
    <xdr:to>
      <xdr:col>11</xdr:col>
      <xdr:colOff>307975</xdr:colOff>
      <xdr:row>58</xdr:row>
      <xdr:rowOff>169545</xdr:rowOff>
    </xdr:to>
    <xdr:cxnSp macro="">
      <xdr:nvCxnSpPr>
        <xdr:cNvPr id="368" name="直線コネクタ 367"/>
        <xdr:cNvCxnSpPr/>
      </xdr:nvCxnSpPr>
      <xdr:spPr>
        <a:xfrm flipV="1">
          <a:off x="6972300" y="10101094"/>
          <a:ext cx="889000" cy="1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127665</xdr:rowOff>
    </xdr:from>
    <xdr:to>
      <xdr:col>11</xdr:col>
      <xdr:colOff>358775</xdr:colOff>
      <xdr:row>59</xdr:row>
      <xdr:rowOff>57815</xdr:rowOff>
    </xdr:to>
    <xdr:sp macro="" textlink="">
      <xdr:nvSpPr>
        <xdr:cNvPr id="369" name="フローチャート : 判断 368"/>
        <xdr:cNvSpPr/>
      </xdr:nvSpPr>
      <xdr:spPr>
        <a:xfrm>
          <a:off x="7810500" y="1007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48942</xdr:rowOff>
    </xdr:from>
    <xdr:ext cx="534377" cy="259045"/>
    <xdr:sp macro="" textlink="">
      <xdr:nvSpPr>
        <xdr:cNvPr id="370" name="テキスト ボックス 369"/>
        <xdr:cNvSpPr txBox="1"/>
      </xdr:nvSpPr>
      <xdr:spPr>
        <a:xfrm>
          <a:off x="7594111" y="1016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142796</xdr:rowOff>
    </xdr:from>
    <xdr:to>
      <xdr:col>10</xdr:col>
      <xdr:colOff>155575</xdr:colOff>
      <xdr:row>59</xdr:row>
      <xdr:rowOff>72946</xdr:rowOff>
    </xdr:to>
    <xdr:sp macro="" textlink="">
      <xdr:nvSpPr>
        <xdr:cNvPr id="371" name="フローチャート : 判断 370"/>
        <xdr:cNvSpPr/>
      </xdr:nvSpPr>
      <xdr:spPr>
        <a:xfrm>
          <a:off x="6921500" y="100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64073</xdr:rowOff>
    </xdr:from>
    <xdr:ext cx="534377" cy="259045"/>
    <xdr:sp macro="" textlink="">
      <xdr:nvSpPr>
        <xdr:cNvPr id="372" name="テキスト ボックス 371"/>
        <xdr:cNvSpPr txBox="1"/>
      </xdr:nvSpPr>
      <xdr:spPr>
        <a:xfrm>
          <a:off x="6705111" y="1017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107962</xdr:rowOff>
    </xdr:from>
    <xdr:to>
      <xdr:col>15</xdr:col>
      <xdr:colOff>231775</xdr:colOff>
      <xdr:row>59</xdr:row>
      <xdr:rowOff>38112</xdr:rowOff>
    </xdr:to>
    <xdr:sp macro="" textlink="">
      <xdr:nvSpPr>
        <xdr:cNvPr id="378" name="円/楕円 377"/>
        <xdr:cNvSpPr/>
      </xdr:nvSpPr>
      <xdr:spPr>
        <a:xfrm>
          <a:off x="10426700" y="1005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67339</xdr:rowOff>
    </xdr:from>
    <xdr:ext cx="599010" cy="259045"/>
    <xdr:sp macro="" textlink="">
      <xdr:nvSpPr>
        <xdr:cNvPr id="379" name="普通建設事業費該当値テキスト"/>
        <xdr:cNvSpPr txBox="1"/>
      </xdr:nvSpPr>
      <xdr:spPr>
        <a:xfrm>
          <a:off x="10528300" y="983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102,489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94922</xdr:rowOff>
    </xdr:from>
    <xdr:to>
      <xdr:col>14</xdr:col>
      <xdr:colOff>79375</xdr:colOff>
      <xdr:row>59</xdr:row>
      <xdr:rowOff>25072</xdr:rowOff>
    </xdr:to>
    <xdr:sp macro="" textlink="">
      <xdr:nvSpPr>
        <xdr:cNvPr id="380" name="円/楕円 379"/>
        <xdr:cNvSpPr/>
      </xdr:nvSpPr>
      <xdr:spPr>
        <a:xfrm>
          <a:off x="9588500" y="1003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41599</xdr:rowOff>
    </xdr:from>
    <xdr:ext cx="599010" cy="259045"/>
    <xdr:sp macro="" textlink="">
      <xdr:nvSpPr>
        <xdr:cNvPr id="381" name="テキスト ボックス 380"/>
        <xdr:cNvSpPr txBox="1"/>
      </xdr:nvSpPr>
      <xdr:spPr>
        <a:xfrm>
          <a:off x="9339794" y="9814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114,468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45668</xdr:rowOff>
    </xdr:from>
    <xdr:to>
      <xdr:col>12</xdr:col>
      <xdr:colOff>561975</xdr:colOff>
      <xdr:row>58</xdr:row>
      <xdr:rowOff>147268</xdr:rowOff>
    </xdr:to>
    <xdr:sp macro="" textlink="">
      <xdr:nvSpPr>
        <xdr:cNvPr id="382" name="円/楕円 381"/>
        <xdr:cNvSpPr/>
      </xdr:nvSpPr>
      <xdr:spPr>
        <a:xfrm>
          <a:off x="8699500" y="99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163795</xdr:rowOff>
    </xdr:from>
    <xdr:ext cx="599010" cy="259045"/>
    <xdr:sp macro="" textlink="">
      <xdr:nvSpPr>
        <xdr:cNvPr id="383" name="テキスト ボックス 382"/>
        <xdr:cNvSpPr txBox="1"/>
      </xdr:nvSpPr>
      <xdr:spPr>
        <a:xfrm>
          <a:off x="8450794" y="976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159,715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106194</xdr:rowOff>
    </xdr:from>
    <xdr:to>
      <xdr:col>11</xdr:col>
      <xdr:colOff>358775</xdr:colOff>
      <xdr:row>59</xdr:row>
      <xdr:rowOff>36344</xdr:rowOff>
    </xdr:to>
    <xdr:sp macro="" textlink="">
      <xdr:nvSpPr>
        <xdr:cNvPr id="384" name="円/楕円 383"/>
        <xdr:cNvSpPr/>
      </xdr:nvSpPr>
      <xdr:spPr>
        <a:xfrm>
          <a:off x="7810500" y="1005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52871</xdr:rowOff>
    </xdr:from>
    <xdr:ext cx="599010" cy="259045"/>
    <xdr:sp macro="" textlink="">
      <xdr:nvSpPr>
        <xdr:cNvPr id="385" name="テキスト ボックス 384"/>
        <xdr:cNvSpPr txBox="1"/>
      </xdr:nvSpPr>
      <xdr:spPr>
        <a:xfrm>
          <a:off x="7561794" y="9825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104,113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118745</xdr:rowOff>
    </xdr:from>
    <xdr:to>
      <xdr:col>10</xdr:col>
      <xdr:colOff>155575</xdr:colOff>
      <xdr:row>59</xdr:row>
      <xdr:rowOff>48895</xdr:rowOff>
    </xdr:to>
    <xdr:sp macro="" textlink="">
      <xdr:nvSpPr>
        <xdr:cNvPr id="386" name="円/楕円 385"/>
        <xdr:cNvSpPr/>
      </xdr:nvSpPr>
      <xdr:spPr>
        <a:xfrm>
          <a:off x="6921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65422</xdr:rowOff>
    </xdr:from>
    <xdr:ext cx="534377" cy="259045"/>
    <xdr:sp macro="" textlink="">
      <xdr:nvSpPr>
        <xdr:cNvPr id="387" name="テキスト ボックス 386"/>
        <xdr:cNvSpPr txBox="1"/>
      </xdr:nvSpPr>
      <xdr:spPr>
        <a:xfrm>
          <a:off x="6705111" y="983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92,583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116,436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8" name="直線コネクタ 39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9" name="テキスト ボックス 39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0" name="直線コネクタ 39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401" name="テキスト ボックス 40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2" name="直線コネクタ 40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403" name="テキスト ボックス 40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4" name="直線コネクタ 40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5" name="テキスト ボックス 40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6" name="直線コネクタ 40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7" name="テキスト ボックス 40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9" name="テキスト ボックス 40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97809</xdr:rowOff>
    </xdr:from>
    <xdr:to>
      <xdr:col>15</xdr:col>
      <xdr:colOff>180340</xdr:colOff>
      <xdr:row>79</xdr:row>
      <xdr:rowOff>41611</xdr:rowOff>
    </xdr:to>
    <xdr:cxnSp macro="">
      <xdr:nvCxnSpPr>
        <xdr:cNvPr id="411" name="直線コネクタ 410"/>
        <xdr:cNvCxnSpPr/>
      </xdr:nvCxnSpPr>
      <xdr:spPr>
        <a:xfrm flipV="1">
          <a:off x="10475595" y="12099309"/>
          <a:ext cx="1270" cy="1486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61789</xdr:rowOff>
    </xdr:from>
    <xdr:ext cx="469744" cy="259045"/>
    <xdr:sp macro="" textlink="">
      <xdr:nvSpPr>
        <xdr:cNvPr id="412" name="普通建設事業費 （ うち新規整備　）最小値テキスト"/>
        <xdr:cNvSpPr txBox="1"/>
      </xdr:nvSpPr>
      <xdr:spPr>
        <a:xfrm>
          <a:off x="10528300" y="1360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2,235</a:t>
          </a:r>
          <a:endParaRPr kumimoji="1" lang="ja-JP" altLang="en-US" sz="1000" b="1">
            <a:latin typeface="ＭＳ Ｐゴシック"/>
          </a:endParaRPr>
        </a:p>
      </xdr:txBody>
    </xdr:sp>
    <xdr:clientData/>
  </xdr:oneCellAnchor>
  <xdr:twoCellAnchor>
    <xdr:from>
      <xdr:col>15</xdr:col>
      <xdr:colOff>92075</xdr:colOff>
      <xdr:row>79</xdr:row>
      <xdr:rowOff>41611</xdr:rowOff>
    </xdr:from>
    <xdr:to>
      <xdr:col>15</xdr:col>
      <xdr:colOff>269875</xdr:colOff>
      <xdr:row>79</xdr:row>
      <xdr:rowOff>41611</xdr:rowOff>
    </xdr:to>
    <xdr:cxnSp macro="">
      <xdr:nvCxnSpPr>
        <xdr:cNvPr id="413" name="直線コネクタ 412"/>
        <xdr:cNvCxnSpPr/>
      </xdr:nvCxnSpPr>
      <xdr:spPr>
        <a:xfrm>
          <a:off x="10388600" y="13586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44486</xdr:rowOff>
    </xdr:from>
    <xdr:ext cx="690189" cy="259045"/>
    <xdr:sp macro="" textlink="">
      <xdr:nvSpPr>
        <xdr:cNvPr id="414" name="普通建設事業費 （ うち新規整備　）最大値テキスト"/>
        <xdr:cNvSpPr txBox="1"/>
      </xdr:nvSpPr>
      <xdr:spPr>
        <a:xfrm>
          <a:off x="10528300" y="118745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1,172,985</a:t>
          </a:r>
          <a:endParaRPr kumimoji="1" lang="ja-JP" altLang="en-US" sz="1000" b="1">
            <a:latin typeface="ＭＳ Ｐゴシック"/>
          </a:endParaRPr>
        </a:p>
      </xdr:txBody>
    </xdr:sp>
    <xdr:clientData/>
  </xdr:oneCellAnchor>
  <xdr:twoCellAnchor>
    <xdr:from>
      <xdr:col>15</xdr:col>
      <xdr:colOff>92075</xdr:colOff>
      <xdr:row>70</xdr:row>
      <xdr:rowOff>97809</xdr:rowOff>
    </xdr:from>
    <xdr:to>
      <xdr:col>15</xdr:col>
      <xdr:colOff>269875</xdr:colOff>
      <xdr:row>70</xdr:row>
      <xdr:rowOff>97809</xdr:rowOff>
    </xdr:to>
    <xdr:cxnSp macro="">
      <xdr:nvCxnSpPr>
        <xdr:cNvPr id="415" name="直線コネクタ 414"/>
        <xdr:cNvCxnSpPr/>
      </xdr:nvCxnSpPr>
      <xdr:spPr>
        <a:xfrm>
          <a:off x="10388600" y="12099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117495</xdr:rowOff>
    </xdr:from>
    <xdr:to>
      <xdr:col>15</xdr:col>
      <xdr:colOff>180975</xdr:colOff>
      <xdr:row>78</xdr:row>
      <xdr:rowOff>155167</xdr:rowOff>
    </xdr:to>
    <xdr:cxnSp macro="">
      <xdr:nvCxnSpPr>
        <xdr:cNvPr id="416" name="直線コネクタ 415"/>
        <xdr:cNvCxnSpPr/>
      </xdr:nvCxnSpPr>
      <xdr:spPr>
        <a:xfrm>
          <a:off x="9639300" y="13490595"/>
          <a:ext cx="838200" cy="3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106239</xdr:rowOff>
    </xdr:from>
    <xdr:ext cx="534377" cy="259045"/>
    <xdr:sp macro="" textlink="">
      <xdr:nvSpPr>
        <xdr:cNvPr id="417" name="普通建設事業費 （ うち新規整備　）平均値テキスト"/>
        <xdr:cNvSpPr txBox="1"/>
      </xdr:nvSpPr>
      <xdr:spPr>
        <a:xfrm>
          <a:off x="10528300" y="13479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29,360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127812</xdr:rowOff>
    </xdr:from>
    <xdr:to>
      <xdr:col>15</xdr:col>
      <xdr:colOff>231775</xdr:colOff>
      <xdr:row>79</xdr:row>
      <xdr:rowOff>57962</xdr:rowOff>
    </xdr:to>
    <xdr:sp macro="" textlink="">
      <xdr:nvSpPr>
        <xdr:cNvPr id="418" name="フローチャート : 判断 417"/>
        <xdr:cNvSpPr/>
      </xdr:nvSpPr>
      <xdr:spPr>
        <a:xfrm>
          <a:off x="10426700" y="1350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42352</xdr:rowOff>
    </xdr:from>
    <xdr:to>
      <xdr:col>14</xdr:col>
      <xdr:colOff>28575</xdr:colOff>
      <xdr:row>78</xdr:row>
      <xdr:rowOff>117495</xdr:rowOff>
    </xdr:to>
    <xdr:cxnSp macro="">
      <xdr:nvCxnSpPr>
        <xdr:cNvPr id="419" name="直線コネクタ 418"/>
        <xdr:cNvCxnSpPr/>
      </xdr:nvCxnSpPr>
      <xdr:spPr>
        <a:xfrm>
          <a:off x="8750300" y="13415452"/>
          <a:ext cx="889000" cy="7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104614</xdr:rowOff>
    </xdr:from>
    <xdr:to>
      <xdr:col>14</xdr:col>
      <xdr:colOff>79375</xdr:colOff>
      <xdr:row>79</xdr:row>
      <xdr:rowOff>34764</xdr:rowOff>
    </xdr:to>
    <xdr:sp macro="" textlink="">
      <xdr:nvSpPr>
        <xdr:cNvPr id="420" name="フローチャート : 判断 419"/>
        <xdr:cNvSpPr/>
      </xdr:nvSpPr>
      <xdr:spPr>
        <a:xfrm>
          <a:off x="9588500" y="1347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25891</xdr:rowOff>
    </xdr:from>
    <xdr:ext cx="534377" cy="259045"/>
    <xdr:sp macro="" textlink="">
      <xdr:nvSpPr>
        <xdr:cNvPr id="421" name="テキスト ボックス 420"/>
        <xdr:cNvSpPr txBox="1"/>
      </xdr:nvSpPr>
      <xdr:spPr>
        <a:xfrm>
          <a:off x="9372111" y="1357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119607</xdr:rowOff>
    </xdr:from>
    <xdr:to>
      <xdr:col>12</xdr:col>
      <xdr:colOff>561975</xdr:colOff>
      <xdr:row>79</xdr:row>
      <xdr:rowOff>49757</xdr:rowOff>
    </xdr:to>
    <xdr:sp macro="" textlink="">
      <xdr:nvSpPr>
        <xdr:cNvPr id="422" name="フローチャート : 判断 421"/>
        <xdr:cNvSpPr/>
      </xdr:nvSpPr>
      <xdr:spPr>
        <a:xfrm>
          <a:off x="8699500" y="1349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40884</xdr:rowOff>
    </xdr:from>
    <xdr:ext cx="534377" cy="259045"/>
    <xdr:sp macro="" textlink="">
      <xdr:nvSpPr>
        <xdr:cNvPr id="423" name="テキスト ボックス 422"/>
        <xdr:cNvSpPr txBox="1"/>
      </xdr:nvSpPr>
      <xdr:spPr>
        <a:xfrm>
          <a:off x="8483111" y="1358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104367</xdr:rowOff>
    </xdr:from>
    <xdr:to>
      <xdr:col>15</xdr:col>
      <xdr:colOff>231775</xdr:colOff>
      <xdr:row>79</xdr:row>
      <xdr:rowOff>34517</xdr:rowOff>
    </xdr:to>
    <xdr:sp macro="" textlink="">
      <xdr:nvSpPr>
        <xdr:cNvPr id="429" name="円/楕円 428"/>
        <xdr:cNvSpPr/>
      </xdr:nvSpPr>
      <xdr:spPr>
        <a:xfrm>
          <a:off x="10426700" y="134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63744</xdr:rowOff>
    </xdr:from>
    <xdr:ext cx="534377" cy="259045"/>
    <xdr:sp macro="" textlink="">
      <xdr:nvSpPr>
        <xdr:cNvPr id="430" name="普通建設事業費 （ うち新規整備　）該当値テキスト"/>
        <xdr:cNvSpPr txBox="1"/>
      </xdr:nvSpPr>
      <xdr:spPr>
        <a:xfrm>
          <a:off x="10528300" y="1326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47,821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66695</xdr:rowOff>
    </xdr:from>
    <xdr:to>
      <xdr:col>14</xdr:col>
      <xdr:colOff>79375</xdr:colOff>
      <xdr:row>78</xdr:row>
      <xdr:rowOff>168295</xdr:rowOff>
    </xdr:to>
    <xdr:sp macro="" textlink="">
      <xdr:nvSpPr>
        <xdr:cNvPr id="431" name="円/楕円 430"/>
        <xdr:cNvSpPr/>
      </xdr:nvSpPr>
      <xdr:spPr>
        <a:xfrm>
          <a:off x="9588500" y="1343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13372</xdr:rowOff>
    </xdr:from>
    <xdr:ext cx="534377" cy="259045"/>
    <xdr:sp macro="" textlink="">
      <xdr:nvSpPr>
        <xdr:cNvPr id="432" name="テキスト ボックス 431"/>
        <xdr:cNvSpPr txBox="1"/>
      </xdr:nvSpPr>
      <xdr:spPr>
        <a:xfrm>
          <a:off x="9372111" y="1321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77,484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163002</xdr:rowOff>
    </xdr:from>
    <xdr:to>
      <xdr:col>12</xdr:col>
      <xdr:colOff>561975</xdr:colOff>
      <xdr:row>78</xdr:row>
      <xdr:rowOff>93152</xdr:rowOff>
    </xdr:to>
    <xdr:sp macro="" textlink="">
      <xdr:nvSpPr>
        <xdr:cNvPr id="433" name="円/楕円 432"/>
        <xdr:cNvSpPr/>
      </xdr:nvSpPr>
      <xdr:spPr>
        <a:xfrm>
          <a:off x="8699500" y="1336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109679</xdr:rowOff>
    </xdr:from>
    <xdr:ext cx="599010" cy="259045"/>
    <xdr:sp macro="" textlink="">
      <xdr:nvSpPr>
        <xdr:cNvPr id="434" name="テキスト ボックス 433"/>
        <xdr:cNvSpPr txBox="1"/>
      </xdr:nvSpPr>
      <xdr:spPr>
        <a:xfrm>
          <a:off x="8450794" y="1313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4336</xdr:rowOff>
    </xdr:from>
    <xdr:to>
      <xdr:col>15</xdr:col>
      <xdr:colOff>180340</xdr:colOff>
      <xdr:row>98</xdr:row>
      <xdr:rowOff>145252</xdr:rowOff>
    </xdr:to>
    <xdr:cxnSp macro="">
      <xdr:nvCxnSpPr>
        <xdr:cNvPr id="460" name="直線コネクタ 459"/>
        <xdr:cNvCxnSpPr/>
      </xdr:nvCxnSpPr>
      <xdr:spPr>
        <a:xfrm flipV="1">
          <a:off x="10475595" y="15606286"/>
          <a:ext cx="1270" cy="1341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149079</xdr:rowOff>
    </xdr:from>
    <xdr:ext cx="469744" cy="259045"/>
    <xdr:sp macro="" textlink="">
      <xdr:nvSpPr>
        <xdr:cNvPr id="461" name="普通建設事業費 （ うち更新整備　）最小値テキスト"/>
        <xdr:cNvSpPr txBox="1"/>
      </xdr:nvSpPr>
      <xdr:spPr>
        <a:xfrm>
          <a:off x="10528300" y="1695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7,660</a:t>
          </a:r>
          <a:endParaRPr kumimoji="1" lang="ja-JP" altLang="en-US" sz="1000" b="1">
            <a:latin typeface="ＭＳ Ｐゴシック"/>
          </a:endParaRPr>
        </a:p>
      </xdr:txBody>
    </xdr:sp>
    <xdr:clientData/>
  </xdr:oneCellAnchor>
  <xdr:twoCellAnchor>
    <xdr:from>
      <xdr:col>15</xdr:col>
      <xdr:colOff>92075</xdr:colOff>
      <xdr:row>98</xdr:row>
      <xdr:rowOff>145252</xdr:rowOff>
    </xdr:from>
    <xdr:to>
      <xdr:col>15</xdr:col>
      <xdr:colOff>269875</xdr:colOff>
      <xdr:row>98</xdr:row>
      <xdr:rowOff>145252</xdr:rowOff>
    </xdr:to>
    <xdr:cxnSp macro="">
      <xdr:nvCxnSpPr>
        <xdr:cNvPr id="462" name="直線コネクタ 461"/>
        <xdr:cNvCxnSpPr/>
      </xdr:nvCxnSpPr>
      <xdr:spPr>
        <a:xfrm>
          <a:off x="10388600" y="1694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122463</xdr:rowOff>
    </xdr:from>
    <xdr:ext cx="534377" cy="259045"/>
    <xdr:sp macro="" textlink="">
      <xdr:nvSpPr>
        <xdr:cNvPr id="463" name="普通建設事業費 （ うち更新整備　）最大値テキスト"/>
        <xdr:cNvSpPr txBox="1"/>
      </xdr:nvSpPr>
      <xdr:spPr>
        <a:xfrm>
          <a:off x="10528300" y="1538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89,790</a:t>
          </a:r>
          <a:endParaRPr kumimoji="1" lang="ja-JP" altLang="en-US" sz="1000" b="1">
            <a:latin typeface="ＭＳ Ｐゴシック"/>
          </a:endParaRPr>
        </a:p>
      </xdr:txBody>
    </xdr:sp>
    <xdr:clientData/>
  </xdr:oneCellAnchor>
  <xdr:twoCellAnchor>
    <xdr:from>
      <xdr:col>15</xdr:col>
      <xdr:colOff>92075</xdr:colOff>
      <xdr:row>91</xdr:row>
      <xdr:rowOff>4336</xdr:rowOff>
    </xdr:from>
    <xdr:to>
      <xdr:col>15</xdr:col>
      <xdr:colOff>269875</xdr:colOff>
      <xdr:row>91</xdr:row>
      <xdr:rowOff>4336</xdr:rowOff>
    </xdr:to>
    <xdr:cxnSp macro="">
      <xdr:nvCxnSpPr>
        <xdr:cNvPr id="464" name="直線コネクタ 463"/>
        <xdr:cNvCxnSpPr/>
      </xdr:nvCxnSpPr>
      <xdr:spPr>
        <a:xfrm>
          <a:off x="10388600" y="1560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131862</xdr:rowOff>
    </xdr:from>
    <xdr:to>
      <xdr:col>15</xdr:col>
      <xdr:colOff>180975</xdr:colOff>
      <xdr:row>99</xdr:row>
      <xdr:rowOff>12027</xdr:rowOff>
    </xdr:to>
    <xdr:cxnSp macro="">
      <xdr:nvCxnSpPr>
        <xdr:cNvPr id="465" name="直線コネクタ 464"/>
        <xdr:cNvCxnSpPr/>
      </xdr:nvCxnSpPr>
      <xdr:spPr>
        <a:xfrm flipV="1">
          <a:off x="9639300" y="16762512"/>
          <a:ext cx="838200" cy="22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34903</xdr:rowOff>
    </xdr:from>
    <xdr:ext cx="534377" cy="259045"/>
    <xdr:sp macro="" textlink="">
      <xdr:nvSpPr>
        <xdr:cNvPr id="466" name="普通建設事業費 （ うち更新整備　）平均値テキスト"/>
        <xdr:cNvSpPr txBox="1"/>
      </xdr:nvSpPr>
      <xdr:spPr>
        <a:xfrm>
          <a:off x="10528300" y="16322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33,708</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12026</xdr:rowOff>
    </xdr:from>
    <xdr:to>
      <xdr:col>15</xdr:col>
      <xdr:colOff>231775</xdr:colOff>
      <xdr:row>96</xdr:row>
      <xdr:rowOff>113626</xdr:rowOff>
    </xdr:to>
    <xdr:sp macro="" textlink="">
      <xdr:nvSpPr>
        <xdr:cNvPr id="467" name="フローチャート : 判断 466"/>
        <xdr:cNvSpPr/>
      </xdr:nvSpPr>
      <xdr:spPr>
        <a:xfrm>
          <a:off x="10426700" y="1647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36471</xdr:rowOff>
    </xdr:from>
    <xdr:to>
      <xdr:col>14</xdr:col>
      <xdr:colOff>28575</xdr:colOff>
      <xdr:row>99</xdr:row>
      <xdr:rowOff>12027</xdr:rowOff>
    </xdr:to>
    <xdr:cxnSp macro="">
      <xdr:nvCxnSpPr>
        <xdr:cNvPr id="468" name="直線コネクタ 467"/>
        <xdr:cNvCxnSpPr/>
      </xdr:nvCxnSpPr>
      <xdr:spPr>
        <a:xfrm>
          <a:off x="8750300" y="16838571"/>
          <a:ext cx="889000" cy="14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169628</xdr:rowOff>
    </xdr:from>
    <xdr:to>
      <xdr:col>14</xdr:col>
      <xdr:colOff>79375</xdr:colOff>
      <xdr:row>97</xdr:row>
      <xdr:rowOff>99778</xdr:rowOff>
    </xdr:to>
    <xdr:sp macro="" textlink="">
      <xdr:nvSpPr>
        <xdr:cNvPr id="469" name="フローチャート : 判断 468"/>
        <xdr:cNvSpPr/>
      </xdr:nvSpPr>
      <xdr:spPr>
        <a:xfrm>
          <a:off x="95885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116305</xdr:rowOff>
    </xdr:from>
    <xdr:ext cx="534377" cy="259045"/>
    <xdr:sp macro="" textlink="">
      <xdr:nvSpPr>
        <xdr:cNvPr id="470" name="テキスト ボックス 469"/>
        <xdr:cNvSpPr txBox="1"/>
      </xdr:nvSpPr>
      <xdr:spPr>
        <a:xfrm>
          <a:off x="9372111" y="1640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11339</xdr:rowOff>
    </xdr:from>
    <xdr:to>
      <xdr:col>12</xdr:col>
      <xdr:colOff>561975</xdr:colOff>
      <xdr:row>96</xdr:row>
      <xdr:rowOff>112939</xdr:rowOff>
    </xdr:to>
    <xdr:sp macro="" textlink="">
      <xdr:nvSpPr>
        <xdr:cNvPr id="471" name="フローチャート : 判断 470"/>
        <xdr:cNvSpPr/>
      </xdr:nvSpPr>
      <xdr:spPr>
        <a:xfrm>
          <a:off x="8699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129466</xdr:rowOff>
    </xdr:from>
    <xdr:ext cx="534377" cy="259045"/>
    <xdr:sp macro="" textlink="">
      <xdr:nvSpPr>
        <xdr:cNvPr id="472" name="テキスト ボックス 471"/>
        <xdr:cNvSpPr txBox="1"/>
      </xdr:nvSpPr>
      <xdr:spPr>
        <a:xfrm>
          <a:off x="8483111" y="162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81062</xdr:rowOff>
    </xdr:from>
    <xdr:to>
      <xdr:col>15</xdr:col>
      <xdr:colOff>231775</xdr:colOff>
      <xdr:row>98</xdr:row>
      <xdr:rowOff>11212</xdr:rowOff>
    </xdr:to>
    <xdr:sp macro="" textlink="">
      <xdr:nvSpPr>
        <xdr:cNvPr id="478" name="円/楕円 477"/>
        <xdr:cNvSpPr/>
      </xdr:nvSpPr>
      <xdr:spPr>
        <a:xfrm>
          <a:off x="10426700" y="1671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59489</xdr:rowOff>
    </xdr:from>
    <xdr:ext cx="534377" cy="259045"/>
    <xdr:sp macro="" textlink="">
      <xdr:nvSpPr>
        <xdr:cNvPr id="479" name="普通建設事業費 （ うち更新整備　）該当値テキスト"/>
        <xdr:cNvSpPr txBox="1"/>
      </xdr:nvSpPr>
      <xdr:spPr>
        <a:xfrm>
          <a:off x="10528300" y="1669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18,980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132677</xdr:rowOff>
    </xdr:from>
    <xdr:to>
      <xdr:col>14</xdr:col>
      <xdr:colOff>79375</xdr:colOff>
      <xdr:row>99</xdr:row>
      <xdr:rowOff>62827</xdr:rowOff>
    </xdr:to>
    <xdr:sp macro="" textlink="">
      <xdr:nvSpPr>
        <xdr:cNvPr id="480" name="円/楕円 479"/>
        <xdr:cNvSpPr/>
      </xdr:nvSpPr>
      <xdr:spPr>
        <a:xfrm>
          <a:off x="9588500" y="1693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53954</xdr:rowOff>
    </xdr:from>
    <xdr:ext cx="469744" cy="259045"/>
    <xdr:sp macro="" textlink="">
      <xdr:nvSpPr>
        <xdr:cNvPr id="481" name="テキスト ボックス 480"/>
        <xdr:cNvSpPr txBox="1"/>
      </xdr:nvSpPr>
      <xdr:spPr>
        <a:xfrm>
          <a:off x="9404427" y="1702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157121</xdr:rowOff>
    </xdr:from>
    <xdr:to>
      <xdr:col>12</xdr:col>
      <xdr:colOff>561975</xdr:colOff>
      <xdr:row>98</xdr:row>
      <xdr:rowOff>87271</xdr:rowOff>
    </xdr:to>
    <xdr:sp macro="" textlink="">
      <xdr:nvSpPr>
        <xdr:cNvPr id="482" name="円/楕円 481"/>
        <xdr:cNvSpPr/>
      </xdr:nvSpPr>
      <xdr:spPr>
        <a:xfrm>
          <a:off x="8699500" y="1678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78398</xdr:rowOff>
    </xdr:from>
    <xdr:ext cx="534377" cy="259045"/>
    <xdr:sp macro="" textlink="">
      <xdr:nvSpPr>
        <xdr:cNvPr id="483" name="テキスト ボックス 482"/>
        <xdr:cNvSpPr txBox="1"/>
      </xdr:nvSpPr>
      <xdr:spPr>
        <a:xfrm>
          <a:off x="8483111" y="1688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42,195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20988</xdr:rowOff>
    </xdr:from>
    <xdr:to>
      <xdr:col>23</xdr:col>
      <xdr:colOff>516889</xdr:colOff>
      <xdr:row>38</xdr:row>
      <xdr:rowOff>139700</xdr:rowOff>
    </xdr:to>
    <xdr:cxnSp macro="">
      <xdr:nvCxnSpPr>
        <xdr:cNvPr id="505" name="直線コネクタ 504"/>
        <xdr:cNvCxnSpPr/>
      </xdr:nvCxnSpPr>
      <xdr:spPr>
        <a:xfrm flipV="1">
          <a:off x="16317595" y="5335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17990</xdr:rowOff>
    </xdr:from>
    <xdr:ext cx="249299" cy="259045"/>
    <xdr:sp macro="" textlink="">
      <xdr:nvSpPr>
        <xdr:cNvPr id="506" name="災害復旧事業費最小値テキスト"/>
        <xdr:cNvSpPr txBox="1"/>
      </xdr:nvSpPr>
      <xdr:spPr>
        <a:xfrm>
          <a:off x="16370300" y="67045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139115</xdr:rowOff>
    </xdr:from>
    <xdr:ext cx="599010" cy="259045"/>
    <xdr:sp macro="" textlink="">
      <xdr:nvSpPr>
        <xdr:cNvPr id="508" name="災害復旧事業費最大値テキスト"/>
        <xdr:cNvSpPr txBox="1"/>
      </xdr:nvSpPr>
      <xdr:spPr>
        <a:xfrm>
          <a:off x="16370300" y="511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31</xdr:row>
      <xdr:rowOff>20988</xdr:rowOff>
    </xdr:from>
    <xdr:to>
      <xdr:col>23</xdr:col>
      <xdr:colOff>606425</xdr:colOff>
      <xdr:row>31</xdr:row>
      <xdr:rowOff>20988</xdr:rowOff>
    </xdr:to>
    <xdr:cxnSp macro="">
      <xdr:nvCxnSpPr>
        <xdr:cNvPr id="509" name="直線コネクタ 508"/>
        <xdr:cNvCxnSpPr/>
      </xdr:nvCxnSpPr>
      <xdr:spPr>
        <a:xfrm>
          <a:off x="16230600" y="5335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137428</xdr:rowOff>
    </xdr:from>
    <xdr:to>
      <xdr:col>23</xdr:col>
      <xdr:colOff>517525</xdr:colOff>
      <xdr:row>38</xdr:row>
      <xdr:rowOff>137881</xdr:rowOff>
    </xdr:to>
    <xdr:cxnSp macro="">
      <xdr:nvCxnSpPr>
        <xdr:cNvPr id="510" name="直線コネクタ 509"/>
        <xdr:cNvCxnSpPr/>
      </xdr:nvCxnSpPr>
      <xdr:spPr>
        <a:xfrm>
          <a:off x="15481300" y="6652528"/>
          <a:ext cx="838200" cy="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106890</xdr:rowOff>
    </xdr:from>
    <xdr:ext cx="469744" cy="259045"/>
    <xdr:sp macro="" textlink="">
      <xdr:nvSpPr>
        <xdr:cNvPr id="511" name="災害復旧事業費平均値テキスト"/>
        <xdr:cNvSpPr txBox="1"/>
      </xdr:nvSpPr>
      <xdr:spPr>
        <a:xfrm>
          <a:off x="16370300" y="64505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84013</xdr:rowOff>
    </xdr:from>
    <xdr:to>
      <xdr:col>23</xdr:col>
      <xdr:colOff>568325</xdr:colOff>
      <xdr:row>39</xdr:row>
      <xdr:rowOff>14163</xdr:rowOff>
    </xdr:to>
    <xdr:sp macro="" textlink="">
      <xdr:nvSpPr>
        <xdr:cNvPr id="512" name="フローチャート : 判断 511"/>
        <xdr:cNvSpPr/>
      </xdr:nvSpPr>
      <xdr:spPr>
        <a:xfrm>
          <a:off x="162687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39536</xdr:rowOff>
    </xdr:from>
    <xdr:to>
      <xdr:col>22</xdr:col>
      <xdr:colOff>365125</xdr:colOff>
      <xdr:row>38</xdr:row>
      <xdr:rowOff>137428</xdr:rowOff>
    </xdr:to>
    <xdr:cxnSp macro="">
      <xdr:nvCxnSpPr>
        <xdr:cNvPr id="513" name="直線コネクタ 512"/>
        <xdr:cNvCxnSpPr/>
      </xdr:nvCxnSpPr>
      <xdr:spPr>
        <a:xfrm>
          <a:off x="14592300" y="6554636"/>
          <a:ext cx="889000" cy="9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83245</xdr:rowOff>
    </xdr:from>
    <xdr:to>
      <xdr:col>22</xdr:col>
      <xdr:colOff>415925</xdr:colOff>
      <xdr:row>39</xdr:row>
      <xdr:rowOff>13395</xdr:rowOff>
    </xdr:to>
    <xdr:sp macro="" textlink="">
      <xdr:nvSpPr>
        <xdr:cNvPr id="514" name="フローチャート : 判断 513"/>
        <xdr:cNvSpPr/>
      </xdr:nvSpPr>
      <xdr:spPr>
        <a:xfrm>
          <a:off x="15430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29922</xdr:rowOff>
    </xdr:from>
    <xdr:ext cx="469744" cy="259045"/>
    <xdr:sp macro="" textlink="">
      <xdr:nvSpPr>
        <xdr:cNvPr id="515" name="テキスト ボックス 514"/>
        <xdr:cNvSpPr txBox="1"/>
      </xdr:nvSpPr>
      <xdr:spPr>
        <a:xfrm>
          <a:off x="15246427" y="637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167052</xdr:rowOff>
    </xdr:from>
    <xdr:to>
      <xdr:col>21</xdr:col>
      <xdr:colOff>161925</xdr:colOff>
      <xdr:row>38</xdr:row>
      <xdr:rowOff>39536</xdr:rowOff>
    </xdr:to>
    <xdr:cxnSp macro="">
      <xdr:nvCxnSpPr>
        <xdr:cNvPr id="516" name="直線コネクタ 515"/>
        <xdr:cNvCxnSpPr/>
      </xdr:nvCxnSpPr>
      <xdr:spPr>
        <a:xfrm>
          <a:off x="13703300" y="6510702"/>
          <a:ext cx="889000" cy="4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78698</xdr:rowOff>
    </xdr:from>
    <xdr:to>
      <xdr:col>21</xdr:col>
      <xdr:colOff>212725</xdr:colOff>
      <xdr:row>39</xdr:row>
      <xdr:rowOff>8848</xdr:rowOff>
    </xdr:to>
    <xdr:sp macro="" textlink="">
      <xdr:nvSpPr>
        <xdr:cNvPr id="517" name="フローチャート : 判断 516"/>
        <xdr:cNvSpPr/>
      </xdr:nvSpPr>
      <xdr:spPr>
        <a:xfrm>
          <a:off x="14541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171425</xdr:rowOff>
    </xdr:from>
    <xdr:ext cx="469744" cy="259045"/>
    <xdr:sp macro="" textlink="">
      <xdr:nvSpPr>
        <xdr:cNvPr id="518" name="テキスト ボックス 517"/>
        <xdr:cNvSpPr txBox="1"/>
      </xdr:nvSpPr>
      <xdr:spPr>
        <a:xfrm>
          <a:off x="14357427" y="668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167052</xdr:rowOff>
    </xdr:from>
    <xdr:to>
      <xdr:col>19</xdr:col>
      <xdr:colOff>644525</xdr:colOff>
      <xdr:row>38</xdr:row>
      <xdr:rowOff>125312</xdr:rowOff>
    </xdr:to>
    <xdr:cxnSp macro="">
      <xdr:nvCxnSpPr>
        <xdr:cNvPr id="519" name="直線コネクタ 518"/>
        <xdr:cNvCxnSpPr/>
      </xdr:nvCxnSpPr>
      <xdr:spPr>
        <a:xfrm flipV="1">
          <a:off x="12814300" y="6510702"/>
          <a:ext cx="889000" cy="12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73001</xdr:rowOff>
    </xdr:from>
    <xdr:to>
      <xdr:col>20</xdr:col>
      <xdr:colOff>9525</xdr:colOff>
      <xdr:row>39</xdr:row>
      <xdr:rowOff>3151</xdr:rowOff>
    </xdr:to>
    <xdr:sp macro="" textlink="">
      <xdr:nvSpPr>
        <xdr:cNvPr id="520" name="フローチャート : 判断 519"/>
        <xdr:cNvSpPr/>
      </xdr:nvSpPr>
      <xdr:spPr>
        <a:xfrm>
          <a:off x="13652500" y="65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165728</xdr:rowOff>
    </xdr:from>
    <xdr:ext cx="469744" cy="259045"/>
    <xdr:sp macro="" textlink="">
      <xdr:nvSpPr>
        <xdr:cNvPr id="521" name="テキスト ボックス 520"/>
        <xdr:cNvSpPr txBox="1"/>
      </xdr:nvSpPr>
      <xdr:spPr>
        <a:xfrm>
          <a:off x="13468427" y="668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70352</xdr:rowOff>
    </xdr:from>
    <xdr:to>
      <xdr:col>18</xdr:col>
      <xdr:colOff>492125</xdr:colOff>
      <xdr:row>39</xdr:row>
      <xdr:rowOff>502</xdr:rowOff>
    </xdr:to>
    <xdr:sp macro="" textlink="">
      <xdr:nvSpPr>
        <xdr:cNvPr id="522" name="フローチャート : 判断 521"/>
        <xdr:cNvSpPr/>
      </xdr:nvSpPr>
      <xdr:spPr>
        <a:xfrm>
          <a:off x="12763500" y="65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17029</xdr:rowOff>
    </xdr:from>
    <xdr:ext cx="469744" cy="259045"/>
    <xdr:sp macro="" textlink="">
      <xdr:nvSpPr>
        <xdr:cNvPr id="523" name="テキスト ボックス 522"/>
        <xdr:cNvSpPr txBox="1"/>
      </xdr:nvSpPr>
      <xdr:spPr>
        <a:xfrm>
          <a:off x="12579427" y="636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87081</xdr:rowOff>
    </xdr:from>
    <xdr:to>
      <xdr:col>23</xdr:col>
      <xdr:colOff>568325</xdr:colOff>
      <xdr:row>39</xdr:row>
      <xdr:rowOff>17231</xdr:rowOff>
    </xdr:to>
    <xdr:sp macro="" textlink="">
      <xdr:nvSpPr>
        <xdr:cNvPr id="529" name="円/楕円 528"/>
        <xdr:cNvSpPr/>
      </xdr:nvSpPr>
      <xdr:spPr>
        <a:xfrm>
          <a:off x="16268700" y="660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62440</xdr:rowOff>
    </xdr:from>
    <xdr:ext cx="378565" cy="259045"/>
    <xdr:sp macro="" textlink="">
      <xdr:nvSpPr>
        <xdr:cNvPr id="530" name="災害復旧事業費該当値テキスト"/>
        <xdr:cNvSpPr txBox="1"/>
      </xdr:nvSpPr>
      <xdr:spPr>
        <a:xfrm>
          <a:off x="16370300" y="6577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86628</xdr:rowOff>
    </xdr:from>
    <xdr:to>
      <xdr:col>22</xdr:col>
      <xdr:colOff>415925</xdr:colOff>
      <xdr:row>39</xdr:row>
      <xdr:rowOff>16778</xdr:rowOff>
    </xdr:to>
    <xdr:sp macro="" textlink="">
      <xdr:nvSpPr>
        <xdr:cNvPr id="531" name="円/楕円 530"/>
        <xdr:cNvSpPr/>
      </xdr:nvSpPr>
      <xdr:spPr>
        <a:xfrm>
          <a:off x="15430500" y="660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7905</xdr:rowOff>
    </xdr:from>
    <xdr:ext cx="378565" cy="259045"/>
    <xdr:sp macro="" textlink="">
      <xdr:nvSpPr>
        <xdr:cNvPr id="532" name="テキスト ボックス 531"/>
        <xdr:cNvSpPr txBox="1"/>
      </xdr:nvSpPr>
      <xdr:spPr>
        <a:xfrm>
          <a:off x="15292017" y="6694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160186</xdr:rowOff>
    </xdr:from>
    <xdr:to>
      <xdr:col>21</xdr:col>
      <xdr:colOff>212725</xdr:colOff>
      <xdr:row>38</xdr:row>
      <xdr:rowOff>90336</xdr:rowOff>
    </xdr:to>
    <xdr:sp macro="" textlink="">
      <xdr:nvSpPr>
        <xdr:cNvPr id="533" name="円/楕円 532"/>
        <xdr:cNvSpPr/>
      </xdr:nvSpPr>
      <xdr:spPr>
        <a:xfrm>
          <a:off x="14541500" y="650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106864</xdr:rowOff>
    </xdr:from>
    <xdr:ext cx="534377" cy="259045"/>
    <xdr:sp macro="" textlink="">
      <xdr:nvSpPr>
        <xdr:cNvPr id="534" name="テキスト ボックス 533"/>
        <xdr:cNvSpPr txBox="1"/>
      </xdr:nvSpPr>
      <xdr:spPr>
        <a:xfrm>
          <a:off x="14325111" y="627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43,816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116252</xdr:rowOff>
    </xdr:from>
    <xdr:to>
      <xdr:col>20</xdr:col>
      <xdr:colOff>9525</xdr:colOff>
      <xdr:row>38</xdr:row>
      <xdr:rowOff>46402</xdr:rowOff>
    </xdr:to>
    <xdr:sp macro="" textlink="">
      <xdr:nvSpPr>
        <xdr:cNvPr id="535" name="円/楕円 534"/>
        <xdr:cNvSpPr/>
      </xdr:nvSpPr>
      <xdr:spPr>
        <a:xfrm>
          <a:off x="13652500" y="645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62929</xdr:rowOff>
    </xdr:from>
    <xdr:ext cx="534377" cy="259045"/>
    <xdr:sp macro="" textlink="">
      <xdr:nvSpPr>
        <xdr:cNvPr id="536" name="テキスト ボックス 535"/>
        <xdr:cNvSpPr txBox="1"/>
      </xdr:nvSpPr>
      <xdr:spPr>
        <a:xfrm>
          <a:off x="13436111" y="623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63,035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74512</xdr:rowOff>
    </xdr:from>
    <xdr:to>
      <xdr:col>18</xdr:col>
      <xdr:colOff>492125</xdr:colOff>
      <xdr:row>39</xdr:row>
      <xdr:rowOff>4662</xdr:rowOff>
    </xdr:to>
    <xdr:sp macro="" textlink="">
      <xdr:nvSpPr>
        <xdr:cNvPr id="537" name="円/楕円 536"/>
        <xdr:cNvSpPr/>
      </xdr:nvSpPr>
      <xdr:spPr>
        <a:xfrm>
          <a:off x="12763500" y="658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167239</xdr:rowOff>
    </xdr:from>
    <xdr:ext cx="469744" cy="259045"/>
    <xdr:sp macro="" textlink="">
      <xdr:nvSpPr>
        <xdr:cNvPr id="538" name="テキスト ボックス 537"/>
        <xdr:cNvSpPr txBox="1"/>
      </xdr:nvSpPr>
      <xdr:spPr>
        <a:xfrm>
          <a:off x="12579427" y="668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フローチャート :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3" name="フローチャート :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4" name="テキスト ボックス 56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6" name="フローチャート :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7" name="テキスト ボックス 56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9" name="フローチャート :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70" name="テキスト ボックス 56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フローチャート :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72" name="テキスト ボックス 57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8" name="円/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80" name="円/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81" name="テキスト ボックス 58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82" name="円/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83" name="テキスト ボックス 58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4" name="円/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5" name="テキスト ボックス 58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6" name="円/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7" name="テキスト ボックス 58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1" name="テキスト ボックス 60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3" name="テキスト ボックス 60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5" name="テキスト ボックス 60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152806</xdr:rowOff>
    </xdr:from>
    <xdr:to>
      <xdr:col>23</xdr:col>
      <xdr:colOff>516889</xdr:colOff>
      <xdr:row>78</xdr:row>
      <xdr:rowOff>54648</xdr:rowOff>
    </xdr:to>
    <xdr:cxnSp macro="">
      <xdr:nvCxnSpPr>
        <xdr:cNvPr id="611" name="直線コネクタ 610"/>
        <xdr:cNvCxnSpPr/>
      </xdr:nvCxnSpPr>
      <xdr:spPr>
        <a:xfrm flipV="1">
          <a:off x="16317595" y="12154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58475</xdr:rowOff>
    </xdr:from>
    <xdr:ext cx="534377" cy="259045"/>
    <xdr:sp macro="" textlink="">
      <xdr:nvSpPr>
        <xdr:cNvPr id="612" name="公債費最小値テキスト"/>
        <xdr:cNvSpPr txBox="1"/>
      </xdr:nvSpPr>
      <xdr:spPr>
        <a:xfrm>
          <a:off x="16370300" y="1343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78</xdr:row>
      <xdr:rowOff>54648</xdr:rowOff>
    </xdr:from>
    <xdr:to>
      <xdr:col>23</xdr:col>
      <xdr:colOff>606425</xdr:colOff>
      <xdr:row>78</xdr:row>
      <xdr:rowOff>54648</xdr:rowOff>
    </xdr:to>
    <xdr:cxnSp macro="">
      <xdr:nvCxnSpPr>
        <xdr:cNvPr id="613" name="直線コネクタ 612"/>
        <xdr:cNvCxnSpPr/>
      </xdr:nvCxnSpPr>
      <xdr:spPr>
        <a:xfrm>
          <a:off x="16230600" y="1342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99483</xdr:rowOff>
    </xdr:from>
    <xdr:ext cx="599010" cy="259045"/>
    <xdr:sp macro="" textlink="">
      <xdr:nvSpPr>
        <xdr:cNvPr id="614" name="公債費最大値テキスト"/>
        <xdr:cNvSpPr txBox="1"/>
      </xdr:nvSpPr>
      <xdr:spPr>
        <a:xfrm>
          <a:off x="16370300" y="1192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70</xdr:row>
      <xdr:rowOff>152806</xdr:rowOff>
    </xdr:from>
    <xdr:to>
      <xdr:col>23</xdr:col>
      <xdr:colOff>606425</xdr:colOff>
      <xdr:row>70</xdr:row>
      <xdr:rowOff>152806</xdr:rowOff>
    </xdr:to>
    <xdr:cxnSp macro="">
      <xdr:nvCxnSpPr>
        <xdr:cNvPr id="615" name="直線コネクタ 614"/>
        <xdr:cNvCxnSpPr/>
      </xdr:nvCxnSpPr>
      <xdr:spPr>
        <a:xfrm>
          <a:off x="16230600" y="121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83642</xdr:rowOff>
    </xdr:from>
    <xdr:to>
      <xdr:col>23</xdr:col>
      <xdr:colOff>517525</xdr:colOff>
      <xdr:row>72</xdr:row>
      <xdr:rowOff>34913</xdr:rowOff>
    </xdr:to>
    <xdr:cxnSp macro="">
      <xdr:nvCxnSpPr>
        <xdr:cNvPr id="616" name="直線コネクタ 615"/>
        <xdr:cNvCxnSpPr/>
      </xdr:nvCxnSpPr>
      <xdr:spPr>
        <a:xfrm flipV="1">
          <a:off x="15481300" y="12256592"/>
          <a:ext cx="838200" cy="12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168432</xdr:rowOff>
    </xdr:from>
    <xdr:ext cx="534377" cy="259045"/>
    <xdr:sp macro="" textlink="">
      <xdr:nvSpPr>
        <xdr:cNvPr id="617" name="公債費平均値テキスト"/>
        <xdr:cNvSpPr txBox="1"/>
      </xdr:nvSpPr>
      <xdr:spPr>
        <a:xfrm>
          <a:off x="16370300" y="12684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18555</xdr:rowOff>
    </xdr:from>
    <xdr:to>
      <xdr:col>23</xdr:col>
      <xdr:colOff>568325</xdr:colOff>
      <xdr:row>74</xdr:row>
      <xdr:rowOff>120155</xdr:rowOff>
    </xdr:to>
    <xdr:sp macro="" textlink="">
      <xdr:nvSpPr>
        <xdr:cNvPr id="618" name="フローチャート : 判断 617"/>
        <xdr:cNvSpPr/>
      </xdr:nvSpPr>
      <xdr:spPr>
        <a:xfrm>
          <a:off x="16268700" y="127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34913</xdr:rowOff>
    </xdr:from>
    <xdr:to>
      <xdr:col>22</xdr:col>
      <xdr:colOff>365125</xdr:colOff>
      <xdr:row>72</xdr:row>
      <xdr:rowOff>134785</xdr:rowOff>
    </xdr:to>
    <xdr:cxnSp macro="">
      <xdr:nvCxnSpPr>
        <xdr:cNvPr id="619" name="直線コネクタ 618"/>
        <xdr:cNvCxnSpPr/>
      </xdr:nvCxnSpPr>
      <xdr:spPr>
        <a:xfrm flipV="1">
          <a:off x="14592300" y="12379313"/>
          <a:ext cx="889000" cy="9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11354</xdr:rowOff>
    </xdr:from>
    <xdr:to>
      <xdr:col>22</xdr:col>
      <xdr:colOff>415925</xdr:colOff>
      <xdr:row>74</xdr:row>
      <xdr:rowOff>112954</xdr:rowOff>
    </xdr:to>
    <xdr:sp macro="" textlink="">
      <xdr:nvSpPr>
        <xdr:cNvPr id="620" name="フローチャート : 判断 619"/>
        <xdr:cNvSpPr/>
      </xdr:nvSpPr>
      <xdr:spPr>
        <a:xfrm>
          <a:off x="15430500" y="1269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104081</xdr:rowOff>
    </xdr:from>
    <xdr:ext cx="534377" cy="259045"/>
    <xdr:sp macro="" textlink="">
      <xdr:nvSpPr>
        <xdr:cNvPr id="621" name="テキスト ボックス 620"/>
        <xdr:cNvSpPr txBox="1"/>
      </xdr:nvSpPr>
      <xdr:spPr>
        <a:xfrm>
          <a:off x="15214111" y="1279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134785</xdr:rowOff>
    </xdr:from>
    <xdr:to>
      <xdr:col>21</xdr:col>
      <xdr:colOff>161925</xdr:colOff>
      <xdr:row>72</xdr:row>
      <xdr:rowOff>138252</xdr:rowOff>
    </xdr:to>
    <xdr:cxnSp macro="">
      <xdr:nvCxnSpPr>
        <xdr:cNvPr id="622" name="直線コネクタ 621"/>
        <xdr:cNvCxnSpPr/>
      </xdr:nvCxnSpPr>
      <xdr:spPr>
        <a:xfrm flipV="1">
          <a:off x="13703300" y="12479185"/>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30023</xdr:rowOff>
    </xdr:from>
    <xdr:to>
      <xdr:col>21</xdr:col>
      <xdr:colOff>212725</xdr:colOff>
      <xdr:row>74</xdr:row>
      <xdr:rowOff>131623</xdr:rowOff>
    </xdr:to>
    <xdr:sp macro="" textlink="">
      <xdr:nvSpPr>
        <xdr:cNvPr id="623" name="フローチャート : 判断 622"/>
        <xdr:cNvSpPr/>
      </xdr:nvSpPr>
      <xdr:spPr>
        <a:xfrm>
          <a:off x="14541500" y="1271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122750</xdr:rowOff>
    </xdr:from>
    <xdr:ext cx="534377" cy="259045"/>
    <xdr:sp macro="" textlink="">
      <xdr:nvSpPr>
        <xdr:cNvPr id="624" name="テキスト ボックス 623"/>
        <xdr:cNvSpPr txBox="1"/>
      </xdr:nvSpPr>
      <xdr:spPr>
        <a:xfrm>
          <a:off x="14325111" y="1281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128575</xdr:rowOff>
    </xdr:from>
    <xdr:to>
      <xdr:col>19</xdr:col>
      <xdr:colOff>644525</xdr:colOff>
      <xdr:row>72</xdr:row>
      <xdr:rowOff>138252</xdr:rowOff>
    </xdr:to>
    <xdr:cxnSp macro="">
      <xdr:nvCxnSpPr>
        <xdr:cNvPr id="625" name="直線コネクタ 624"/>
        <xdr:cNvCxnSpPr/>
      </xdr:nvCxnSpPr>
      <xdr:spPr>
        <a:xfrm>
          <a:off x="12814300" y="12472975"/>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37249</xdr:rowOff>
    </xdr:from>
    <xdr:to>
      <xdr:col>20</xdr:col>
      <xdr:colOff>9525</xdr:colOff>
      <xdr:row>74</xdr:row>
      <xdr:rowOff>138849</xdr:rowOff>
    </xdr:to>
    <xdr:sp macro="" textlink="">
      <xdr:nvSpPr>
        <xdr:cNvPr id="626" name="フローチャート : 判断 625"/>
        <xdr:cNvSpPr/>
      </xdr:nvSpPr>
      <xdr:spPr>
        <a:xfrm>
          <a:off x="13652500" y="1272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129976</xdr:rowOff>
    </xdr:from>
    <xdr:ext cx="534377" cy="259045"/>
    <xdr:sp macro="" textlink="">
      <xdr:nvSpPr>
        <xdr:cNvPr id="627" name="テキスト ボックス 626"/>
        <xdr:cNvSpPr txBox="1"/>
      </xdr:nvSpPr>
      <xdr:spPr>
        <a:xfrm>
          <a:off x="13436111" y="128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32779</xdr:rowOff>
    </xdr:from>
    <xdr:to>
      <xdr:col>18</xdr:col>
      <xdr:colOff>492125</xdr:colOff>
      <xdr:row>74</xdr:row>
      <xdr:rowOff>134379</xdr:rowOff>
    </xdr:to>
    <xdr:sp macro="" textlink="">
      <xdr:nvSpPr>
        <xdr:cNvPr id="628" name="フローチャート : 判断 627"/>
        <xdr:cNvSpPr/>
      </xdr:nvSpPr>
      <xdr:spPr>
        <a:xfrm>
          <a:off x="12763500" y="127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125506</xdr:rowOff>
    </xdr:from>
    <xdr:ext cx="534377" cy="259045"/>
    <xdr:sp macro="" textlink="">
      <xdr:nvSpPr>
        <xdr:cNvPr id="629" name="テキスト ボックス 628"/>
        <xdr:cNvSpPr txBox="1"/>
      </xdr:nvSpPr>
      <xdr:spPr>
        <a:xfrm>
          <a:off x="12547111" y="128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71</xdr:row>
      <xdr:rowOff>32842</xdr:rowOff>
    </xdr:from>
    <xdr:to>
      <xdr:col>23</xdr:col>
      <xdr:colOff>568325</xdr:colOff>
      <xdr:row>71</xdr:row>
      <xdr:rowOff>134442</xdr:rowOff>
    </xdr:to>
    <xdr:sp macro="" textlink="">
      <xdr:nvSpPr>
        <xdr:cNvPr id="635" name="円/楕円 634"/>
        <xdr:cNvSpPr/>
      </xdr:nvSpPr>
      <xdr:spPr>
        <a:xfrm>
          <a:off x="16268700" y="1220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119219</xdr:rowOff>
    </xdr:from>
    <xdr:ext cx="599010" cy="259045"/>
    <xdr:sp macro="" textlink="">
      <xdr:nvSpPr>
        <xdr:cNvPr id="636" name="公債費該当値テキスト"/>
        <xdr:cNvSpPr txBox="1"/>
      </xdr:nvSpPr>
      <xdr:spPr>
        <a:xfrm>
          <a:off x="16370300" y="12120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104,914</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155563</xdr:rowOff>
    </xdr:from>
    <xdr:to>
      <xdr:col>22</xdr:col>
      <xdr:colOff>415925</xdr:colOff>
      <xdr:row>72</xdr:row>
      <xdr:rowOff>85713</xdr:rowOff>
    </xdr:to>
    <xdr:sp macro="" textlink="">
      <xdr:nvSpPr>
        <xdr:cNvPr id="637" name="円/楕円 636"/>
        <xdr:cNvSpPr/>
      </xdr:nvSpPr>
      <xdr:spPr>
        <a:xfrm>
          <a:off x="15430500" y="1232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102240</xdr:rowOff>
    </xdr:from>
    <xdr:ext cx="534377" cy="259045"/>
    <xdr:sp macro="" textlink="">
      <xdr:nvSpPr>
        <xdr:cNvPr id="638" name="テキスト ボックス 637"/>
        <xdr:cNvSpPr txBox="1"/>
      </xdr:nvSpPr>
      <xdr:spPr>
        <a:xfrm>
          <a:off x="15214111" y="1210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95,251</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83985</xdr:rowOff>
    </xdr:from>
    <xdr:to>
      <xdr:col>21</xdr:col>
      <xdr:colOff>212725</xdr:colOff>
      <xdr:row>73</xdr:row>
      <xdr:rowOff>14135</xdr:rowOff>
    </xdr:to>
    <xdr:sp macro="" textlink="">
      <xdr:nvSpPr>
        <xdr:cNvPr id="639" name="円/楕円 638"/>
        <xdr:cNvSpPr/>
      </xdr:nvSpPr>
      <xdr:spPr>
        <a:xfrm>
          <a:off x="14541500" y="1242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30662</xdr:rowOff>
    </xdr:from>
    <xdr:ext cx="534377" cy="259045"/>
    <xdr:sp macro="" textlink="">
      <xdr:nvSpPr>
        <xdr:cNvPr id="640" name="テキスト ボックス 639"/>
        <xdr:cNvSpPr txBox="1"/>
      </xdr:nvSpPr>
      <xdr:spPr>
        <a:xfrm>
          <a:off x="14325111" y="1220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87,387</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87452</xdr:rowOff>
    </xdr:from>
    <xdr:to>
      <xdr:col>20</xdr:col>
      <xdr:colOff>9525</xdr:colOff>
      <xdr:row>73</xdr:row>
      <xdr:rowOff>17602</xdr:rowOff>
    </xdr:to>
    <xdr:sp macro="" textlink="">
      <xdr:nvSpPr>
        <xdr:cNvPr id="641" name="円/楕円 640"/>
        <xdr:cNvSpPr/>
      </xdr:nvSpPr>
      <xdr:spPr>
        <a:xfrm>
          <a:off x="13652500" y="1243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34129</xdr:rowOff>
    </xdr:from>
    <xdr:ext cx="534377" cy="259045"/>
    <xdr:sp macro="" textlink="">
      <xdr:nvSpPr>
        <xdr:cNvPr id="642" name="テキスト ボックス 641"/>
        <xdr:cNvSpPr txBox="1"/>
      </xdr:nvSpPr>
      <xdr:spPr>
        <a:xfrm>
          <a:off x="13436111" y="1220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87,114</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77775</xdr:rowOff>
    </xdr:from>
    <xdr:to>
      <xdr:col>18</xdr:col>
      <xdr:colOff>492125</xdr:colOff>
      <xdr:row>73</xdr:row>
      <xdr:rowOff>7925</xdr:rowOff>
    </xdr:to>
    <xdr:sp macro="" textlink="">
      <xdr:nvSpPr>
        <xdr:cNvPr id="643" name="円/楕円 642"/>
        <xdr:cNvSpPr/>
      </xdr:nvSpPr>
      <xdr:spPr>
        <a:xfrm>
          <a:off x="12763500" y="1242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24452</xdr:rowOff>
    </xdr:from>
    <xdr:ext cx="534377" cy="259045"/>
    <xdr:sp macro="" textlink="">
      <xdr:nvSpPr>
        <xdr:cNvPr id="644" name="テキスト ボックス 643"/>
        <xdr:cNvSpPr txBox="1"/>
      </xdr:nvSpPr>
      <xdr:spPr>
        <a:xfrm>
          <a:off x="12547111" y="1219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87,876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0" name="テキスト ボックス 65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2" name="テキスト ボックス 66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64" name="テキスト ボックス 66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22152</xdr:rowOff>
    </xdr:from>
    <xdr:to>
      <xdr:col>23</xdr:col>
      <xdr:colOff>516889</xdr:colOff>
      <xdr:row>99</xdr:row>
      <xdr:rowOff>43261</xdr:rowOff>
    </xdr:to>
    <xdr:cxnSp macro="">
      <xdr:nvCxnSpPr>
        <xdr:cNvPr id="668" name="直線コネクタ 667"/>
        <xdr:cNvCxnSpPr/>
      </xdr:nvCxnSpPr>
      <xdr:spPr>
        <a:xfrm flipV="1">
          <a:off x="16317595" y="15452652"/>
          <a:ext cx="1269" cy="156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64371</xdr:rowOff>
    </xdr:from>
    <xdr:ext cx="378565" cy="259045"/>
    <xdr:sp macro="" textlink="">
      <xdr:nvSpPr>
        <xdr:cNvPr id="669" name="積立金最小値テキスト"/>
        <xdr:cNvSpPr txBox="1"/>
      </xdr:nvSpPr>
      <xdr:spPr>
        <a:xfrm>
          <a:off x="16370300" y="17037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23</xdr:col>
      <xdr:colOff>428625</xdr:colOff>
      <xdr:row>99</xdr:row>
      <xdr:rowOff>43261</xdr:rowOff>
    </xdr:from>
    <xdr:to>
      <xdr:col>23</xdr:col>
      <xdr:colOff>606425</xdr:colOff>
      <xdr:row>99</xdr:row>
      <xdr:rowOff>43261</xdr:rowOff>
    </xdr:to>
    <xdr:cxnSp macro="">
      <xdr:nvCxnSpPr>
        <xdr:cNvPr id="670" name="直線コネクタ 669"/>
        <xdr:cNvCxnSpPr/>
      </xdr:nvCxnSpPr>
      <xdr:spPr>
        <a:xfrm>
          <a:off x="16230600" y="17016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140279</xdr:rowOff>
    </xdr:from>
    <xdr:ext cx="690189" cy="259045"/>
    <xdr:sp macro="" textlink="">
      <xdr:nvSpPr>
        <xdr:cNvPr id="671" name="積立金最大値テキスト"/>
        <xdr:cNvSpPr txBox="1"/>
      </xdr:nvSpPr>
      <xdr:spPr>
        <a:xfrm>
          <a:off x="16370300" y="152278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1,232,557</a:t>
          </a:r>
          <a:endParaRPr kumimoji="1" lang="ja-JP" altLang="en-US" sz="1000" b="1">
            <a:latin typeface="ＭＳ Ｐゴシック"/>
          </a:endParaRPr>
        </a:p>
      </xdr:txBody>
    </xdr:sp>
    <xdr:clientData/>
  </xdr:oneCellAnchor>
  <xdr:twoCellAnchor>
    <xdr:from>
      <xdr:col>23</xdr:col>
      <xdr:colOff>428625</xdr:colOff>
      <xdr:row>90</xdr:row>
      <xdr:rowOff>22152</xdr:rowOff>
    </xdr:from>
    <xdr:to>
      <xdr:col>23</xdr:col>
      <xdr:colOff>606425</xdr:colOff>
      <xdr:row>90</xdr:row>
      <xdr:rowOff>22152</xdr:rowOff>
    </xdr:to>
    <xdr:cxnSp macro="">
      <xdr:nvCxnSpPr>
        <xdr:cNvPr id="672" name="直線コネクタ 671"/>
        <xdr:cNvCxnSpPr/>
      </xdr:nvCxnSpPr>
      <xdr:spPr>
        <a:xfrm>
          <a:off x="16230600" y="154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138987</xdr:rowOff>
    </xdr:from>
    <xdr:to>
      <xdr:col>23</xdr:col>
      <xdr:colOff>517525</xdr:colOff>
      <xdr:row>98</xdr:row>
      <xdr:rowOff>163509</xdr:rowOff>
    </xdr:to>
    <xdr:cxnSp macro="">
      <xdr:nvCxnSpPr>
        <xdr:cNvPr id="673" name="直線コネクタ 672"/>
        <xdr:cNvCxnSpPr/>
      </xdr:nvCxnSpPr>
      <xdr:spPr>
        <a:xfrm>
          <a:off x="15481300" y="16941087"/>
          <a:ext cx="838200" cy="2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108822</xdr:rowOff>
    </xdr:from>
    <xdr:ext cx="534377" cy="259045"/>
    <xdr:sp macro="" textlink="">
      <xdr:nvSpPr>
        <xdr:cNvPr id="674" name="積立金平均値テキスト"/>
        <xdr:cNvSpPr txBox="1"/>
      </xdr:nvSpPr>
      <xdr:spPr>
        <a:xfrm>
          <a:off x="16370300" y="16910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27,327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130395</xdr:rowOff>
    </xdr:from>
    <xdr:to>
      <xdr:col>23</xdr:col>
      <xdr:colOff>568325</xdr:colOff>
      <xdr:row>99</xdr:row>
      <xdr:rowOff>60545</xdr:rowOff>
    </xdr:to>
    <xdr:sp macro="" textlink="">
      <xdr:nvSpPr>
        <xdr:cNvPr id="675" name="フローチャート : 判断 674"/>
        <xdr:cNvSpPr/>
      </xdr:nvSpPr>
      <xdr:spPr>
        <a:xfrm>
          <a:off x="162687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138987</xdr:rowOff>
    </xdr:from>
    <xdr:to>
      <xdr:col>22</xdr:col>
      <xdr:colOff>365125</xdr:colOff>
      <xdr:row>99</xdr:row>
      <xdr:rowOff>7210</xdr:rowOff>
    </xdr:to>
    <xdr:cxnSp macro="">
      <xdr:nvCxnSpPr>
        <xdr:cNvPr id="676" name="直線コネクタ 675"/>
        <xdr:cNvCxnSpPr/>
      </xdr:nvCxnSpPr>
      <xdr:spPr>
        <a:xfrm flipV="1">
          <a:off x="14592300" y="16941087"/>
          <a:ext cx="889000" cy="3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136274</xdr:rowOff>
    </xdr:from>
    <xdr:to>
      <xdr:col>22</xdr:col>
      <xdr:colOff>415925</xdr:colOff>
      <xdr:row>99</xdr:row>
      <xdr:rowOff>66424</xdr:rowOff>
    </xdr:to>
    <xdr:sp macro="" textlink="">
      <xdr:nvSpPr>
        <xdr:cNvPr id="677" name="フローチャート : 判断 676"/>
        <xdr:cNvSpPr/>
      </xdr:nvSpPr>
      <xdr:spPr>
        <a:xfrm>
          <a:off x="15430500" y="1693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57551</xdr:rowOff>
    </xdr:from>
    <xdr:ext cx="534377" cy="259045"/>
    <xdr:sp macro="" textlink="">
      <xdr:nvSpPr>
        <xdr:cNvPr id="678" name="テキスト ボックス 677"/>
        <xdr:cNvSpPr txBox="1"/>
      </xdr:nvSpPr>
      <xdr:spPr>
        <a:xfrm>
          <a:off x="15214111" y="1703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168007</xdr:rowOff>
    </xdr:from>
    <xdr:to>
      <xdr:col>21</xdr:col>
      <xdr:colOff>161925</xdr:colOff>
      <xdr:row>99</xdr:row>
      <xdr:rowOff>7210</xdr:rowOff>
    </xdr:to>
    <xdr:cxnSp macro="">
      <xdr:nvCxnSpPr>
        <xdr:cNvPr id="679" name="直線コネクタ 678"/>
        <xdr:cNvCxnSpPr/>
      </xdr:nvCxnSpPr>
      <xdr:spPr>
        <a:xfrm>
          <a:off x="13703300" y="16970107"/>
          <a:ext cx="889000" cy="1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147988</xdr:rowOff>
    </xdr:from>
    <xdr:to>
      <xdr:col>21</xdr:col>
      <xdr:colOff>212725</xdr:colOff>
      <xdr:row>99</xdr:row>
      <xdr:rowOff>78138</xdr:rowOff>
    </xdr:to>
    <xdr:sp macro="" textlink="">
      <xdr:nvSpPr>
        <xdr:cNvPr id="680" name="フローチャート : 判断 679"/>
        <xdr:cNvSpPr/>
      </xdr:nvSpPr>
      <xdr:spPr>
        <a:xfrm>
          <a:off x="14541500" y="1695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69265</xdr:rowOff>
    </xdr:from>
    <xdr:ext cx="534377" cy="259045"/>
    <xdr:sp macro="" textlink="">
      <xdr:nvSpPr>
        <xdr:cNvPr id="681" name="テキスト ボックス 680"/>
        <xdr:cNvSpPr txBox="1"/>
      </xdr:nvSpPr>
      <xdr:spPr>
        <a:xfrm>
          <a:off x="14325111" y="1704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147858</xdr:rowOff>
    </xdr:from>
    <xdr:to>
      <xdr:col>19</xdr:col>
      <xdr:colOff>644525</xdr:colOff>
      <xdr:row>98</xdr:row>
      <xdr:rowOff>168007</xdr:rowOff>
    </xdr:to>
    <xdr:cxnSp macro="">
      <xdr:nvCxnSpPr>
        <xdr:cNvPr id="682" name="直線コネクタ 681"/>
        <xdr:cNvCxnSpPr/>
      </xdr:nvCxnSpPr>
      <xdr:spPr>
        <a:xfrm>
          <a:off x="12814300" y="16949958"/>
          <a:ext cx="889000" cy="2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136009</xdr:rowOff>
    </xdr:from>
    <xdr:to>
      <xdr:col>20</xdr:col>
      <xdr:colOff>9525</xdr:colOff>
      <xdr:row>99</xdr:row>
      <xdr:rowOff>66159</xdr:rowOff>
    </xdr:to>
    <xdr:sp macro="" textlink="">
      <xdr:nvSpPr>
        <xdr:cNvPr id="683" name="フローチャート : 判断 682"/>
        <xdr:cNvSpPr/>
      </xdr:nvSpPr>
      <xdr:spPr>
        <a:xfrm>
          <a:off x="13652500" y="16938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57286</xdr:rowOff>
    </xdr:from>
    <xdr:ext cx="534377" cy="259045"/>
    <xdr:sp macro="" textlink="">
      <xdr:nvSpPr>
        <xdr:cNvPr id="684" name="テキスト ボックス 683"/>
        <xdr:cNvSpPr txBox="1"/>
      </xdr:nvSpPr>
      <xdr:spPr>
        <a:xfrm>
          <a:off x="13436111" y="1703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128074</xdr:rowOff>
    </xdr:from>
    <xdr:to>
      <xdr:col>18</xdr:col>
      <xdr:colOff>492125</xdr:colOff>
      <xdr:row>99</xdr:row>
      <xdr:rowOff>58224</xdr:rowOff>
    </xdr:to>
    <xdr:sp macro="" textlink="">
      <xdr:nvSpPr>
        <xdr:cNvPr id="685" name="フローチャート : 判断 684"/>
        <xdr:cNvSpPr/>
      </xdr:nvSpPr>
      <xdr:spPr>
        <a:xfrm>
          <a:off x="12763500" y="169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49351</xdr:rowOff>
    </xdr:from>
    <xdr:ext cx="534377" cy="259045"/>
    <xdr:sp macro="" textlink="">
      <xdr:nvSpPr>
        <xdr:cNvPr id="686" name="テキスト ボックス 685"/>
        <xdr:cNvSpPr txBox="1"/>
      </xdr:nvSpPr>
      <xdr:spPr>
        <a:xfrm>
          <a:off x="12547111" y="1702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112709</xdr:rowOff>
    </xdr:from>
    <xdr:to>
      <xdr:col>23</xdr:col>
      <xdr:colOff>568325</xdr:colOff>
      <xdr:row>99</xdr:row>
      <xdr:rowOff>42859</xdr:rowOff>
    </xdr:to>
    <xdr:sp macro="" textlink="">
      <xdr:nvSpPr>
        <xdr:cNvPr id="692" name="円/楕円 691"/>
        <xdr:cNvSpPr/>
      </xdr:nvSpPr>
      <xdr:spPr>
        <a:xfrm>
          <a:off x="16268700" y="1691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72086</xdr:rowOff>
    </xdr:from>
    <xdr:ext cx="534377" cy="259045"/>
    <xdr:sp macro="" textlink="">
      <xdr:nvSpPr>
        <xdr:cNvPr id="693" name="積立金該当値テキスト"/>
        <xdr:cNvSpPr txBox="1"/>
      </xdr:nvSpPr>
      <xdr:spPr>
        <a:xfrm>
          <a:off x="16370300" y="1670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41,253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88187</xdr:rowOff>
    </xdr:from>
    <xdr:to>
      <xdr:col>22</xdr:col>
      <xdr:colOff>415925</xdr:colOff>
      <xdr:row>99</xdr:row>
      <xdr:rowOff>18337</xdr:rowOff>
    </xdr:to>
    <xdr:sp macro="" textlink="">
      <xdr:nvSpPr>
        <xdr:cNvPr id="694" name="円/楕円 693"/>
        <xdr:cNvSpPr/>
      </xdr:nvSpPr>
      <xdr:spPr>
        <a:xfrm>
          <a:off x="15430500" y="168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34864</xdr:rowOff>
    </xdr:from>
    <xdr:ext cx="534377" cy="259045"/>
    <xdr:sp macro="" textlink="">
      <xdr:nvSpPr>
        <xdr:cNvPr id="695" name="テキスト ボックス 694"/>
        <xdr:cNvSpPr txBox="1"/>
      </xdr:nvSpPr>
      <xdr:spPr>
        <a:xfrm>
          <a:off x="15214111" y="1666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60,562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127860</xdr:rowOff>
    </xdr:from>
    <xdr:to>
      <xdr:col>21</xdr:col>
      <xdr:colOff>212725</xdr:colOff>
      <xdr:row>99</xdr:row>
      <xdr:rowOff>58010</xdr:rowOff>
    </xdr:to>
    <xdr:sp macro="" textlink="">
      <xdr:nvSpPr>
        <xdr:cNvPr id="696" name="円/楕円 695"/>
        <xdr:cNvSpPr/>
      </xdr:nvSpPr>
      <xdr:spPr>
        <a:xfrm>
          <a:off x="14541500" y="169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74537</xdr:rowOff>
    </xdr:from>
    <xdr:ext cx="534377" cy="259045"/>
    <xdr:sp macro="" textlink="">
      <xdr:nvSpPr>
        <xdr:cNvPr id="697" name="テキスト ボックス 696"/>
        <xdr:cNvSpPr txBox="1"/>
      </xdr:nvSpPr>
      <xdr:spPr>
        <a:xfrm>
          <a:off x="14325111" y="1670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29,323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117207</xdr:rowOff>
    </xdr:from>
    <xdr:to>
      <xdr:col>20</xdr:col>
      <xdr:colOff>9525</xdr:colOff>
      <xdr:row>99</xdr:row>
      <xdr:rowOff>47357</xdr:rowOff>
    </xdr:to>
    <xdr:sp macro="" textlink="">
      <xdr:nvSpPr>
        <xdr:cNvPr id="698" name="円/楕円 697"/>
        <xdr:cNvSpPr/>
      </xdr:nvSpPr>
      <xdr:spPr>
        <a:xfrm>
          <a:off x="13652500" y="1691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63884</xdr:rowOff>
    </xdr:from>
    <xdr:ext cx="534377" cy="259045"/>
    <xdr:sp macro="" textlink="">
      <xdr:nvSpPr>
        <xdr:cNvPr id="699" name="テキスト ボックス 698"/>
        <xdr:cNvSpPr txBox="1"/>
      </xdr:nvSpPr>
      <xdr:spPr>
        <a:xfrm>
          <a:off x="13436111" y="1669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37,711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97058</xdr:rowOff>
    </xdr:from>
    <xdr:to>
      <xdr:col>18</xdr:col>
      <xdr:colOff>492125</xdr:colOff>
      <xdr:row>99</xdr:row>
      <xdr:rowOff>27208</xdr:rowOff>
    </xdr:to>
    <xdr:sp macro="" textlink="">
      <xdr:nvSpPr>
        <xdr:cNvPr id="700" name="円/楕円 699"/>
        <xdr:cNvSpPr/>
      </xdr:nvSpPr>
      <xdr:spPr>
        <a:xfrm>
          <a:off x="12763500" y="1689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43735</xdr:rowOff>
    </xdr:from>
    <xdr:ext cx="534377" cy="259045"/>
    <xdr:sp macro="" textlink="">
      <xdr:nvSpPr>
        <xdr:cNvPr id="701" name="テキスト ボックス 700"/>
        <xdr:cNvSpPr txBox="1"/>
      </xdr:nvSpPr>
      <xdr:spPr>
        <a:xfrm>
          <a:off x="12547111" y="1667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81041</xdr:rowOff>
    </xdr:from>
    <xdr:to>
      <xdr:col>32</xdr:col>
      <xdr:colOff>186689</xdr:colOff>
      <xdr:row>38</xdr:row>
      <xdr:rowOff>139700</xdr:rowOff>
    </xdr:to>
    <xdr:cxnSp macro="">
      <xdr:nvCxnSpPr>
        <xdr:cNvPr id="723" name="直線コネクタ 722"/>
        <xdr:cNvCxnSpPr/>
      </xdr:nvCxnSpPr>
      <xdr:spPr>
        <a:xfrm flipV="1">
          <a:off x="22159595" y="5395991"/>
          <a:ext cx="1269" cy="125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27718</xdr:rowOff>
    </xdr:from>
    <xdr:ext cx="534377" cy="259045"/>
    <xdr:sp macro="" textlink="">
      <xdr:nvSpPr>
        <xdr:cNvPr id="726" name="投資及び出資金最大値テキスト"/>
        <xdr:cNvSpPr txBox="1"/>
      </xdr:nvSpPr>
      <xdr:spPr>
        <a:xfrm>
          <a:off x="22212300" y="51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27,533</a:t>
          </a:r>
          <a:endParaRPr kumimoji="1" lang="ja-JP" altLang="en-US" sz="1000" b="1">
            <a:latin typeface="ＭＳ Ｐゴシック"/>
          </a:endParaRPr>
        </a:p>
      </xdr:txBody>
    </xdr:sp>
    <xdr:clientData/>
  </xdr:oneCellAnchor>
  <xdr:twoCellAnchor>
    <xdr:from>
      <xdr:col>32</xdr:col>
      <xdr:colOff>98425</xdr:colOff>
      <xdr:row>31</xdr:row>
      <xdr:rowOff>81041</xdr:rowOff>
    </xdr:from>
    <xdr:to>
      <xdr:col>32</xdr:col>
      <xdr:colOff>276225</xdr:colOff>
      <xdr:row>31</xdr:row>
      <xdr:rowOff>81041</xdr:rowOff>
    </xdr:to>
    <xdr:cxnSp macro="">
      <xdr:nvCxnSpPr>
        <xdr:cNvPr id="727" name="直線コネクタ 726"/>
        <xdr:cNvCxnSpPr/>
      </xdr:nvCxnSpPr>
      <xdr:spPr>
        <a:xfrm>
          <a:off x="22072600" y="5395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118760</xdr:rowOff>
    </xdr:from>
    <xdr:to>
      <xdr:col>32</xdr:col>
      <xdr:colOff>187325</xdr:colOff>
      <xdr:row>37</xdr:row>
      <xdr:rowOff>64491</xdr:rowOff>
    </xdr:to>
    <xdr:cxnSp macro="">
      <xdr:nvCxnSpPr>
        <xdr:cNvPr id="728" name="直線コネクタ 727"/>
        <xdr:cNvCxnSpPr/>
      </xdr:nvCxnSpPr>
      <xdr:spPr>
        <a:xfrm flipV="1">
          <a:off x="21323300" y="6119510"/>
          <a:ext cx="838200" cy="28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80357</xdr:rowOff>
    </xdr:from>
    <xdr:ext cx="469744" cy="259045"/>
    <xdr:sp macro="" textlink="">
      <xdr:nvSpPr>
        <xdr:cNvPr id="729" name="投資及び出資金平均値テキスト"/>
        <xdr:cNvSpPr txBox="1"/>
      </xdr:nvSpPr>
      <xdr:spPr>
        <a:xfrm>
          <a:off x="22212300" y="6424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101930</xdr:rowOff>
    </xdr:from>
    <xdr:to>
      <xdr:col>32</xdr:col>
      <xdr:colOff>238125</xdr:colOff>
      <xdr:row>38</xdr:row>
      <xdr:rowOff>32080</xdr:rowOff>
    </xdr:to>
    <xdr:sp macro="" textlink="">
      <xdr:nvSpPr>
        <xdr:cNvPr id="730" name="フローチャート : 判断 729"/>
        <xdr:cNvSpPr/>
      </xdr:nvSpPr>
      <xdr:spPr>
        <a:xfrm>
          <a:off x="221107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64491</xdr:rowOff>
    </xdr:from>
    <xdr:to>
      <xdr:col>31</xdr:col>
      <xdr:colOff>34925</xdr:colOff>
      <xdr:row>37</xdr:row>
      <xdr:rowOff>70571</xdr:rowOff>
    </xdr:to>
    <xdr:cxnSp macro="">
      <xdr:nvCxnSpPr>
        <xdr:cNvPr id="731" name="直線コネクタ 730"/>
        <xdr:cNvCxnSpPr/>
      </xdr:nvCxnSpPr>
      <xdr:spPr>
        <a:xfrm flipV="1">
          <a:off x="20434300" y="6408141"/>
          <a:ext cx="889000" cy="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130825</xdr:rowOff>
    </xdr:from>
    <xdr:to>
      <xdr:col>31</xdr:col>
      <xdr:colOff>85725</xdr:colOff>
      <xdr:row>38</xdr:row>
      <xdr:rowOff>60975</xdr:rowOff>
    </xdr:to>
    <xdr:sp macro="" textlink="">
      <xdr:nvSpPr>
        <xdr:cNvPr id="732" name="フローチャート : 判断 731"/>
        <xdr:cNvSpPr/>
      </xdr:nvSpPr>
      <xdr:spPr>
        <a:xfrm>
          <a:off x="21272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52102</xdr:rowOff>
    </xdr:from>
    <xdr:ext cx="469744" cy="259045"/>
    <xdr:sp macro="" textlink="">
      <xdr:nvSpPr>
        <xdr:cNvPr id="733" name="テキスト ボックス 732"/>
        <xdr:cNvSpPr txBox="1"/>
      </xdr:nvSpPr>
      <xdr:spPr>
        <a:xfrm>
          <a:off x="21088427" y="656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70571</xdr:rowOff>
    </xdr:from>
    <xdr:to>
      <xdr:col>29</xdr:col>
      <xdr:colOff>517525</xdr:colOff>
      <xdr:row>37</xdr:row>
      <xdr:rowOff>102895</xdr:rowOff>
    </xdr:to>
    <xdr:cxnSp macro="">
      <xdr:nvCxnSpPr>
        <xdr:cNvPr id="734" name="直線コネクタ 733"/>
        <xdr:cNvCxnSpPr/>
      </xdr:nvCxnSpPr>
      <xdr:spPr>
        <a:xfrm flipV="1">
          <a:off x="19545300" y="6414221"/>
          <a:ext cx="889000" cy="3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132562</xdr:rowOff>
    </xdr:from>
    <xdr:to>
      <xdr:col>29</xdr:col>
      <xdr:colOff>568325</xdr:colOff>
      <xdr:row>38</xdr:row>
      <xdr:rowOff>62712</xdr:rowOff>
    </xdr:to>
    <xdr:sp macro="" textlink="">
      <xdr:nvSpPr>
        <xdr:cNvPr id="735" name="フローチャート : 判断 734"/>
        <xdr:cNvSpPr/>
      </xdr:nvSpPr>
      <xdr:spPr>
        <a:xfrm>
          <a:off x="20383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53839</xdr:rowOff>
    </xdr:from>
    <xdr:ext cx="469744" cy="259045"/>
    <xdr:sp macro="" textlink="">
      <xdr:nvSpPr>
        <xdr:cNvPr id="736" name="テキスト ボックス 735"/>
        <xdr:cNvSpPr txBox="1"/>
      </xdr:nvSpPr>
      <xdr:spPr>
        <a:xfrm>
          <a:off x="20199427" y="656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102895</xdr:rowOff>
    </xdr:from>
    <xdr:to>
      <xdr:col>28</xdr:col>
      <xdr:colOff>314325</xdr:colOff>
      <xdr:row>37</xdr:row>
      <xdr:rowOff>163520</xdr:rowOff>
    </xdr:to>
    <xdr:cxnSp macro="">
      <xdr:nvCxnSpPr>
        <xdr:cNvPr id="737" name="直線コネクタ 736"/>
        <xdr:cNvCxnSpPr/>
      </xdr:nvCxnSpPr>
      <xdr:spPr>
        <a:xfrm flipV="1">
          <a:off x="18656300" y="6446545"/>
          <a:ext cx="889000" cy="6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158714</xdr:rowOff>
    </xdr:from>
    <xdr:to>
      <xdr:col>28</xdr:col>
      <xdr:colOff>365125</xdr:colOff>
      <xdr:row>38</xdr:row>
      <xdr:rowOff>88864</xdr:rowOff>
    </xdr:to>
    <xdr:sp macro="" textlink="">
      <xdr:nvSpPr>
        <xdr:cNvPr id="738" name="フローチャート : 判断 737"/>
        <xdr:cNvSpPr/>
      </xdr:nvSpPr>
      <xdr:spPr>
        <a:xfrm>
          <a:off x="19494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79991</xdr:rowOff>
    </xdr:from>
    <xdr:ext cx="469744" cy="259045"/>
    <xdr:sp macro="" textlink="">
      <xdr:nvSpPr>
        <xdr:cNvPr id="739" name="テキスト ボックス 738"/>
        <xdr:cNvSpPr txBox="1"/>
      </xdr:nvSpPr>
      <xdr:spPr>
        <a:xfrm>
          <a:off x="19310427" y="659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2535</xdr:rowOff>
    </xdr:from>
    <xdr:to>
      <xdr:col>27</xdr:col>
      <xdr:colOff>161925</xdr:colOff>
      <xdr:row>38</xdr:row>
      <xdr:rowOff>104135</xdr:rowOff>
    </xdr:to>
    <xdr:sp macro="" textlink="">
      <xdr:nvSpPr>
        <xdr:cNvPr id="740" name="フローチャート : 判断 739"/>
        <xdr:cNvSpPr/>
      </xdr:nvSpPr>
      <xdr:spPr>
        <a:xfrm>
          <a:off x="18605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95262</xdr:rowOff>
    </xdr:from>
    <xdr:ext cx="469744" cy="259045"/>
    <xdr:sp macro="" textlink="">
      <xdr:nvSpPr>
        <xdr:cNvPr id="741" name="テキスト ボックス 740"/>
        <xdr:cNvSpPr txBox="1"/>
      </xdr:nvSpPr>
      <xdr:spPr>
        <a:xfrm>
          <a:off x="18421427" y="661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67960</xdr:rowOff>
    </xdr:from>
    <xdr:to>
      <xdr:col>32</xdr:col>
      <xdr:colOff>238125</xdr:colOff>
      <xdr:row>35</xdr:row>
      <xdr:rowOff>169560</xdr:rowOff>
    </xdr:to>
    <xdr:sp macro="" textlink="">
      <xdr:nvSpPr>
        <xdr:cNvPr id="747" name="円/楕円 746"/>
        <xdr:cNvSpPr/>
      </xdr:nvSpPr>
      <xdr:spPr>
        <a:xfrm>
          <a:off x="22110700" y="606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90837</xdr:rowOff>
    </xdr:from>
    <xdr:ext cx="534377" cy="259045"/>
    <xdr:sp macro="" textlink="">
      <xdr:nvSpPr>
        <xdr:cNvPr id="748" name="投資及び出資金該当値テキスト"/>
        <xdr:cNvSpPr txBox="1"/>
      </xdr:nvSpPr>
      <xdr:spPr>
        <a:xfrm>
          <a:off x="22212300" y="592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11,708</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13691</xdr:rowOff>
    </xdr:from>
    <xdr:to>
      <xdr:col>31</xdr:col>
      <xdr:colOff>85725</xdr:colOff>
      <xdr:row>37</xdr:row>
      <xdr:rowOff>115291</xdr:rowOff>
    </xdr:to>
    <xdr:sp macro="" textlink="">
      <xdr:nvSpPr>
        <xdr:cNvPr id="749" name="円/楕円 748"/>
        <xdr:cNvSpPr/>
      </xdr:nvSpPr>
      <xdr:spPr>
        <a:xfrm>
          <a:off x="21272500" y="635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131818</xdr:rowOff>
    </xdr:from>
    <xdr:ext cx="469744" cy="259045"/>
    <xdr:sp macro="" textlink="">
      <xdr:nvSpPr>
        <xdr:cNvPr id="750" name="テキスト ボックス 749"/>
        <xdr:cNvSpPr txBox="1"/>
      </xdr:nvSpPr>
      <xdr:spPr>
        <a:xfrm>
          <a:off x="21088427"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5,395</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19771</xdr:rowOff>
    </xdr:from>
    <xdr:to>
      <xdr:col>29</xdr:col>
      <xdr:colOff>568325</xdr:colOff>
      <xdr:row>37</xdr:row>
      <xdr:rowOff>121371</xdr:rowOff>
    </xdr:to>
    <xdr:sp macro="" textlink="">
      <xdr:nvSpPr>
        <xdr:cNvPr id="751" name="円/楕円 750"/>
        <xdr:cNvSpPr/>
      </xdr:nvSpPr>
      <xdr:spPr>
        <a:xfrm>
          <a:off x="20383500" y="636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137898</xdr:rowOff>
    </xdr:from>
    <xdr:ext cx="469744" cy="259045"/>
    <xdr:sp macro="" textlink="">
      <xdr:nvSpPr>
        <xdr:cNvPr id="752" name="テキスト ボックス 751"/>
        <xdr:cNvSpPr txBox="1"/>
      </xdr:nvSpPr>
      <xdr:spPr>
        <a:xfrm>
          <a:off x="20199427" y="613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5,262</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52095</xdr:rowOff>
    </xdr:from>
    <xdr:to>
      <xdr:col>28</xdr:col>
      <xdr:colOff>365125</xdr:colOff>
      <xdr:row>37</xdr:row>
      <xdr:rowOff>153695</xdr:rowOff>
    </xdr:to>
    <xdr:sp macro="" textlink="">
      <xdr:nvSpPr>
        <xdr:cNvPr id="753" name="円/楕円 752"/>
        <xdr:cNvSpPr/>
      </xdr:nvSpPr>
      <xdr:spPr>
        <a:xfrm>
          <a:off x="19494500" y="63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170222</xdr:rowOff>
    </xdr:from>
    <xdr:ext cx="469744" cy="259045"/>
    <xdr:sp macro="" textlink="">
      <xdr:nvSpPr>
        <xdr:cNvPr id="754" name="テキスト ボックス 753"/>
        <xdr:cNvSpPr txBox="1"/>
      </xdr:nvSpPr>
      <xdr:spPr>
        <a:xfrm>
          <a:off x="19310427" y="617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4,555</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112720</xdr:rowOff>
    </xdr:from>
    <xdr:to>
      <xdr:col>27</xdr:col>
      <xdr:colOff>161925</xdr:colOff>
      <xdr:row>38</xdr:row>
      <xdr:rowOff>42870</xdr:rowOff>
    </xdr:to>
    <xdr:sp macro="" textlink="">
      <xdr:nvSpPr>
        <xdr:cNvPr id="755" name="円/楕円 754"/>
        <xdr:cNvSpPr/>
      </xdr:nvSpPr>
      <xdr:spPr>
        <a:xfrm>
          <a:off x="18605500" y="645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59397</xdr:rowOff>
    </xdr:from>
    <xdr:ext cx="469744" cy="259045"/>
    <xdr:sp macro="" textlink="">
      <xdr:nvSpPr>
        <xdr:cNvPr id="756" name="テキスト ボックス 755"/>
        <xdr:cNvSpPr txBox="1"/>
      </xdr:nvSpPr>
      <xdr:spPr>
        <a:xfrm>
          <a:off x="18421427" y="623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85579</xdr:rowOff>
    </xdr:from>
    <xdr:to>
      <xdr:col>32</xdr:col>
      <xdr:colOff>186689</xdr:colOff>
      <xdr:row>59</xdr:row>
      <xdr:rowOff>44450</xdr:rowOff>
    </xdr:to>
    <xdr:cxnSp macro="">
      <xdr:nvCxnSpPr>
        <xdr:cNvPr id="780" name="直線コネクタ 779"/>
        <xdr:cNvCxnSpPr/>
      </xdr:nvCxnSpPr>
      <xdr:spPr>
        <a:xfrm flipV="1">
          <a:off x="22159595" y="8658079"/>
          <a:ext cx="1269" cy="1501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32256</xdr:rowOff>
    </xdr:from>
    <xdr:ext cx="534377" cy="259045"/>
    <xdr:sp macro="" textlink="">
      <xdr:nvSpPr>
        <xdr:cNvPr id="783" name="貸付金最大値テキスト"/>
        <xdr:cNvSpPr txBox="1"/>
      </xdr:nvSpPr>
      <xdr:spPr>
        <a:xfrm>
          <a:off x="22212300" y="843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78,841</a:t>
          </a:r>
          <a:endParaRPr kumimoji="1" lang="ja-JP" altLang="en-US" sz="1000" b="1">
            <a:latin typeface="ＭＳ Ｐゴシック"/>
          </a:endParaRPr>
        </a:p>
      </xdr:txBody>
    </xdr:sp>
    <xdr:clientData/>
  </xdr:oneCellAnchor>
  <xdr:twoCellAnchor>
    <xdr:from>
      <xdr:col>32</xdr:col>
      <xdr:colOff>98425</xdr:colOff>
      <xdr:row>50</xdr:row>
      <xdr:rowOff>85579</xdr:rowOff>
    </xdr:from>
    <xdr:to>
      <xdr:col>32</xdr:col>
      <xdr:colOff>276225</xdr:colOff>
      <xdr:row>50</xdr:row>
      <xdr:rowOff>85579</xdr:rowOff>
    </xdr:to>
    <xdr:cxnSp macro="">
      <xdr:nvCxnSpPr>
        <xdr:cNvPr id="784" name="直線コネクタ 783"/>
        <xdr:cNvCxnSpPr/>
      </xdr:nvCxnSpPr>
      <xdr:spPr>
        <a:xfrm>
          <a:off x="22072600" y="8658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113164</xdr:rowOff>
    </xdr:from>
    <xdr:to>
      <xdr:col>32</xdr:col>
      <xdr:colOff>187325</xdr:colOff>
      <xdr:row>58</xdr:row>
      <xdr:rowOff>120631</xdr:rowOff>
    </xdr:to>
    <xdr:cxnSp macro="">
      <xdr:nvCxnSpPr>
        <xdr:cNvPr id="785" name="直線コネクタ 784"/>
        <xdr:cNvCxnSpPr/>
      </xdr:nvCxnSpPr>
      <xdr:spPr>
        <a:xfrm flipV="1">
          <a:off x="21323300" y="10057264"/>
          <a:ext cx="838200" cy="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61631</xdr:rowOff>
    </xdr:from>
    <xdr:ext cx="469744" cy="259045"/>
    <xdr:sp macro="" textlink="">
      <xdr:nvSpPr>
        <xdr:cNvPr id="786" name="貸付金平均値テキスト"/>
        <xdr:cNvSpPr txBox="1"/>
      </xdr:nvSpPr>
      <xdr:spPr>
        <a:xfrm>
          <a:off x="22212300" y="10005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83204</xdr:rowOff>
    </xdr:from>
    <xdr:to>
      <xdr:col>32</xdr:col>
      <xdr:colOff>238125</xdr:colOff>
      <xdr:row>59</xdr:row>
      <xdr:rowOff>13354</xdr:rowOff>
    </xdr:to>
    <xdr:sp macro="" textlink="">
      <xdr:nvSpPr>
        <xdr:cNvPr id="787" name="フローチャート : 判断 786"/>
        <xdr:cNvSpPr/>
      </xdr:nvSpPr>
      <xdr:spPr>
        <a:xfrm>
          <a:off x="22110700" y="1002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120631</xdr:rowOff>
    </xdr:from>
    <xdr:to>
      <xdr:col>31</xdr:col>
      <xdr:colOff>34925</xdr:colOff>
      <xdr:row>58</xdr:row>
      <xdr:rowOff>122212</xdr:rowOff>
    </xdr:to>
    <xdr:cxnSp macro="">
      <xdr:nvCxnSpPr>
        <xdr:cNvPr id="788" name="直線コネクタ 787"/>
        <xdr:cNvCxnSpPr/>
      </xdr:nvCxnSpPr>
      <xdr:spPr>
        <a:xfrm flipV="1">
          <a:off x="20434300" y="10064731"/>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79051</xdr:rowOff>
    </xdr:from>
    <xdr:to>
      <xdr:col>31</xdr:col>
      <xdr:colOff>85725</xdr:colOff>
      <xdr:row>59</xdr:row>
      <xdr:rowOff>9201</xdr:rowOff>
    </xdr:to>
    <xdr:sp macro="" textlink="">
      <xdr:nvSpPr>
        <xdr:cNvPr id="789" name="フローチャート : 判断 788"/>
        <xdr:cNvSpPr/>
      </xdr:nvSpPr>
      <xdr:spPr>
        <a:xfrm>
          <a:off x="21272500" y="1002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328</xdr:rowOff>
    </xdr:from>
    <xdr:ext cx="469744" cy="259045"/>
    <xdr:sp macro="" textlink="">
      <xdr:nvSpPr>
        <xdr:cNvPr id="790" name="テキスト ボックス 789"/>
        <xdr:cNvSpPr txBox="1"/>
      </xdr:nvSpPr>
      <xdr:spPr>
        <a:xfrm>
          <a:off x="21088427" y="1011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121279</xdr:rowOff>
    </xdr:from>
    <xdr:to>
      <xdr:col>29</xdr:col>
      <xdr:colOff>517525</xdr:colOff>
      <xdr:row>58</xdr:row>
      <xdr:rowOff>122212</xdr:rowOff>
    </xdr:to>
    <xdr:cxnSp macro="">
      <xdr:nvCxnSpPr>
        <xdr:cNvPr id="791" name="直線コネクタ 790"/>
        <xdr:cNvCxnSpPr/>
      </xdr:nvCxnSpPr>
      <xdr:spPr>
        <a:xfrm>
          <a:off x="19545300" y="10065379"/>
          <a:ext cx="8890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59010</xdr:rowOff>
    </xdr:from>
    <xdr:to>
      <xdr:col>29</xdr:col>
      <xdr:colOff>568325</xdr:colOff>
      <xdr:row>58</xdr:row>
      <xdr:rowOff>160610</xdr:rowOff>
    </xdr:to>
    <xdr:sp macro="" textlink="">
      <xdr:nvSpPr>
        <xdr:cNvPr id="792" name="フローチャート : 判断 791"/>
        <xdr:cNvSpPr/>
      </xdr:nvSpPr>
      <xdr:spPr>
        <a:xfrm>
          <a:off x="20383500" y="100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5687</xdr:rowOff>
    </xdr:from>
    <xdr:ext cx="469744" cy="259045"/>
    <xdr:sp macro="" textlink="">
      <xdr:nvSpPr>
        <xdr:cNvPr id="793" name="テキスト ボックス 792"/>
        <xdr:cNvSpPr txBox="1"/>
      </xdr:nvSpPr>
      <xdr:spPr>
        <a:xfrm>
          <a:off x="20199427" y="977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121279</xdr:rowOff>
    </xdr:from>
    <xdr:to>
      <xdr:col>28</xdr:col>
      <xdr:colOff>314325</xdr:colOff>
      <xdr:row>58</xdr:row>
      <xdr:rowOff>125984</xdr:rowOff>
    </xdr:to>
    <xdr:cxnSp macro="">
      <xdr:nvCxnSpPr>
        <xdr:cNvPr id="794" name="直線コネクタ 793"/>
        <xdr:cNvCxnSpPr/>
      </xdr:nvCxnSpPr>
      <xdr:spPr>
        <a:xfrm flipV="1">
          <a:off x="18656300" y="10065379"/>
          <a:ext cx="8890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50914</xdr:rowOff>
    </xdr:from>
    <xdr:to>
      <xdr:col>28</xdr:col>
      <xdr:colOff>365125</xdr:colOff>
      <xdr:row>58</xdr:row>
      <xdr:rowOff>152514</xdr:rowOff>
    </xdr:to>
    <xdr:sp macro="" textlink="">
      <xdr:nvSpPr>
        <xdr:cNvPr id="795" name="フローチャート : 判断 794"/>
        <xdr:cNvSpPr/>
      </xdr:nvSpPr>
      <xdr:spPr>
        <a:xfrm>
          <a:off x="19494500" y="999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169041</xdr:rowOff>
    </xdr:from>
    <xdr:ext cx="469744" cy="259045"/>
    <xdr:sp macro="" textlink="">
      <xdr:nvSpPr>
        <xdr:cNvPr id="796" name="テキスト ボックス 795"/>
        <xdr:cNvSpPr txBox="1"/>
      </xdr:nvSpPr>
      <xdr:spPr>
        <a:xfrm>
          <a:off x="19310427" y="977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50953</xdr:rowOff>
    </xdr:from>
    <xdr:to>
      <xdr:col>27</xdr:col>
      <xdr:colOff>161925</xdr:colOff>
      <xdr:row>58</xdr:row>
      <xdr:rowOff>152553</xdr:rowOff>
    </xdr:to>
    <xdr:sp macro="" textlink="">
      <xdr:nvSpPr>
        <xdr:cNvPr id="797" name="フローチャート : 判断 796"/>
        <xdr:cNvSpPr/>
      </xdr:nvSpPr>
      <xdr:spPr>
        <a:xfrm>
          <a:off x="18605500" y="999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169080</xdr:rowOff>
    </xdr:from>
    <xdr:ext cx="469744" cy="259045"/>
    <xdr:sp macro="" textlink="">
      <xdr:nvSpPr>
        <xdr:cNvPr id="798" name="テキスト ボックス 797"/>
        <xdr:cNvSpPr txBox="1"/>
      </xdr:nvSpPr>
      <xdr:spPr>
        <a:xfrm>
          <a:off x="18421427" y="977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62364</xdr:rowOff>
    </xdr:from>
    <xdr:to>
      <xdr:col>32</xdr:col>
      <xdr:colOff>238125</xdr:colOff>
      <xdr:row>58</xdr:row>
      <xdr:rowOff>163964</xdr:rowOff>
    </xdr:to>
    <xdr:sp macro="" textlink="">
      <xdr:nvSpPr>
        <xdr:cNvPr id="804" name="円/楕円 803"/>
        <xdr:cNvSpPr/>
      </xdr:nvSpPr>
      <xdr:spPr>
        <a:xfrm>
          <a:off x="22110700" y="1000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21741</xdr:rowOff>
    </xdr:from>
    <xdr:ext cx="469744" cy="259045"/>
    <xdr:sp macro="" textlink="">
      <xdr:nvSpPr>
        <xdr:cNvPr id="805" name="貸付金該当値テキスト"/>
        <xdr:cNvSpPr txBox="1"/>
      </xdr:nvSpPr>
      <xdr:spPr>
        <a:xfrm>
          <a:off x="22212300" y="97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69831</xdr:rowOff>
    </xdr:from>
    <xdr:to>
      <xdr:col>31</xdr:col>
      <xdr:colOff>85725</xdr:colOff>
      <xdr:row>58</xdr:row>
      <xdr:rowOff>171431</xdr:rowOff>
    </xdr:to>
    <xdr:sp macro="" textlink="">
      <xdr:nvSpPr>
        <xdr:cNvPr id="806" name="円/楕円 805"/>
        <xdr:cNvSpPr/>
      </xdr:nvSpPr>
      <xdr:spPr>
        <a:xfrm>
          <a:off x="21272500" y="1001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16508</xdr:rowOff>
    </xdr:from>
    <xdr:ext cx="469744" cy="259045"/>
    <xdr:sp macro="" textlink="">
      <xdr:nvSpPr>
        <xdr:cNvPr id="807" name="テキスト ボックス 806"/>
        <xdr:cNvSpPr txBox="1"/>
      </xdr:nvSpPr>
      <xdr:spPr>
        <a:xfrm>
          <a:off x="21088427" y="978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71412</xdr:rowOff>
    </xdr:from>
    <xdr:to>
      <xdr:col>29</xdr:col>
      <xdr:colOff>568325</xdr:colOff>
      <xdr:row>59</xdr:row>
      <xdr:rowOff>1562</xdr:rowOff>
    </xdr:to>
    <xdr:sp macro="" textlink="">
      <xdr:nvSpPr>
        <xdr:cNvPr id="808" name="円/楕円 807"/>
        <xdr:cNvSpPr/>
      </xdr:nvSpPr>
      <xdr:spPr>
        <a:xfrm>
          <a:off x="20383500" y="1001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164139</xdr:rowOff>
    </xdr:from>
    <xdr:ext cx="469744" cy="259045"/>
    <xdr:sp macro="" textlink="">
      <xdr:nvSpPr>
        <xdr:cNvPr id="809" name="テキスト ボックス 808"/>
        <xdr:cNvSpPr txBox="1"/>
      </xdr:nvSpPr>
      <xdr:spPr>
        <a:xfrm>
          <a:off x="20199427" y="1010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70479</xdr:rowOff>
    </xdr:from>
    <xdr:to>
      <xdr:col>28</xdr:col>
      <xdr:colOff>365125</xdr:colOff>
      <xdr:row>59</xdr:row>
      <xdr:rowOff>629</xdr:rowOff>
    </xdr:to>
    <xdr:sp macro="" textlink="">
      <xdr:nvSpPr>
        <xdr:cNvPr id="810" name="円/楕円 809"/>
        <xdr:cNvSpPr/>
      </xdr:nvSpPr>
      <xdr:spPr>
        <a:xfrm>
          <a:off x="19494500" y="1001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163206</xdr:rowOff>
    </xdr:from>
    <xdr:ext cx="469744" cy="259045"/>
    <xdr:sp macro="" textlink="">
      <xdr:nvSpPr>
        <xdr:cNvPr id="811" name="テキスト ボックス 810"/>
        <xdr:cNvSpPr txBox="1"/>
      </xdr:nvSpPr>
      <xdr:spPr>
        <a:xfrm>
          <a:off x="19310427" y="10107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75184</xdr:rowOff>
    </xdr:from>
    <xdr:to>
      <xdr:col>27</xdr:col>
      <xdr:colOff>161925</xdr:colOff>
      <xdr:row>59</xdr:row>
      <xdr:rowOff>5334</xdr:rowOff>
    </xdr:to>
    <xdr:sp macro="" textlink="">
      <xdr:nvSpPr>
        <xdr:cNvPr id="812" name="円/楕円 811"/>
        <xdr:cNvSpPr/>
      </xdr:nvSpPr>
      <xdr:spPr>
        <a:xfrm>
          <a:off x="18605500" y="1001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167911</xdr:rowOff>
    </xdr:from>
    <xdr:ext cx="469744" cy="259045"/>
    <xdr:sp macro="" textlink="">
      <xdr:nvSpPr>
        <xdr:cNvPr id="813" name="テキスト ボックス 812"/>
        <xdr:cNvSpPr txBox="1"/>
      </xdr:nvSpPr>
      <xdr:spPr>
        <a:xfrm>
          <a:off x="18421427" y="1011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49,604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137147</xdr:rowOff>
    </xdr:from>
    <xdr:to>
      <xdr:col>32</xdr:col>
      <xdr:colOff>186689</xdr:colOff>
      <xdr:row>77</xdr:row>
      <xdr:rowOff>144044</xdr:rowOff>
    </xdr:to>
    <xdr:cxnSp macro="">
      <xdr:nvCxnSpPr>
        <xdr:cNvPr id="838" name="直線コネクタ 837"/>
        <xdr:cNvCxnSpPr/>
      </xdr:nvCxnSpPr>
      <xdr:spPr>
        <a:xfrm flipV="1">
          <a:off x="22159595" y="12310097"/>
          <a:ext cx="1269" cy="103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147871</xdr:rowOff>
    </xdr:from>
    <xdr:ext cx="534377" cy="259045"/>
    <xdr:sp macro="" textlink="">
      <xdr:nvSpPr>
        <xdr:cNvPr id="839" name="繰出金最小値テキスト"/>
        <xdr:cNvSpPr txBox="1"/>
      </xdr:nvSpPr>
      <xdr:spPr>
        <a:xfrm>
          <a:off x="22212300" y="133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32,772</a:t>
          </a:r>
          <a:endParaRPr kumimoji="1" lang="ja-JP" altLang="en-US" sz="1000" b="1">
            <a:latin typeface="ＭＳ Ｐゴシック"/>
          </a:endParaRPr>
        </a:p>
      </xdr:txBody>
    </xdr:sp>
    <xdr:clientData/>
  </xdr:oneCellAnchor>
  <xdr:twoCellAnchor>
    <xdr:from>
      <xdr:col>32</xdr:col>
      <xdr:colOff>98425</xdr:colOff>
      <xdr:row>77</xdr:row>
      <xdr:rowOff>144044</xdr:rowOff>
    </xdr:from>
    <xdr:to>
      <xdr:col>32</xdr:col>
      <xdr:colOff>276225</xdr:colOff>
      <xdr:row>77</xdr:row>
      <xdr:rowOff>144044</xdr:rowOff>
    </xdr:to>
    <xdr:cxnSp macro="">
      <xdr:nvCxnSpPr>
        <xdr:cNvPr id="840" name="直線コネクタ 839"/>
        <xdr:cNvCxnSpPr/>
      </xdr:nvCxnSpPr>
      <xdr:spPr>
        <a:xfrm>
          <a:off x="22072600" y="1334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83824</xdr:rowOff>
    </xdr:from>
    <xdr:ext cx="534377" cy="259045"/>
    <xdr:sp macro="" textlink="">
      <xdr:nvSpPr>
        <xdr:cNvPr id="841" name="繰出金最大値テキスト"/>
        <xdr:cNvSpPr txBox="1"/>
      </xdr:nvSpPr>
      <xdr:spPr>
        <a:xfrm>
          <a:off x="22212300" y="120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87,134</a:t>
          </a:r>
          <a:endParaRPr kumimoji="1" lang="ja-JP" altLang="en-US" sz="1000" b="1">
            <a:latin typeface="ＭＳ Ｐゴシック"/>
          </a:endParaRPr>
        </a:p>
      </xdr:txBody>
    </xdr:sp>
    <xdr:clientData/>
  </xdr:oneCellAnchor>
  <xdr:twoCellAnchor>
    <xdr:from>
      <xdr:col>32</xdr:col>
      <xdr:colOff>98425</xdr:colOff>
      <xdr:row>71</xdr:row>
      <xdr:rowOff>137147</xdr:rowOff>
    </xdr:from>
    <xdr:to>
      <xdr:col>32</xdr:col>
      <xdr:colOff>276225</xdr:colOff>
      <xdr:row>71</xdr:row>
      <xdr:rowOff>137147</xdr:rowOff>
    </xdr:to>
    <xdr:cxnSp macro="">
      <xdr:nvCxnSpPr>
        <xdr:cNvPr id="842" name="直線コネクタ 841"/>
        <xdr:cNvCxnSpPr/>
      </xdr:nvCxnSpPr>
      <xdr:spPr>
        <a:xfrm>
          <a:off x="22072600" y="1231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29514</xdr:rowOff>
    </xdr:from>
    <xdr:to>
      <xdr:col>32</xdr:col>
      <xdr:colOff>187325</xdr:colOff>
      <xdr:row>73</xdr:row>
      <xdr:rowOff>62281</xdr:rowOff>
    </xdr:to>
    <xdr:cxnSp macro="">
      <xdr:nvCxnSpPr>
        <xdr:cNvPr id="843" name="直線コネクタ 842"/>
        <xdr:cNvCxnSpPr/>
      </xdr:nvCxnSpPr>
      <xdr:spPr>
        <a:xfrm flipV="1">
          <a:off x="21323300" y="12545364"/>
          <a:ext cx="838200" cy="3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139051</xdr:rowOff>
    </xdr:from>
    <xdr:ext cx="534377" cy="259045"/>
    <xdr:sp macro="" textlink="">
      <xdr:nvSpPr>
        <xdr:cNvPr id="844" name="繰出金平均値テキスト"/>
        <xdr:cNvSpPr txBox="1"/>
      </xdr:nvSpPr>
      <xdr:spPr>
        <a:xfrm>
          <a:off x="22212300" y="12826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56,235</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160624</xdr:rowOff>
    </xdr:from>
    <xdr:to>
      <xdr:col>32</xdr:col>
      <xdr:colOff>238125</xdr:colOff>
      <xdr:row>75</xdr:row>
      <xdr:rowOff>90774</xdr:rowOff>
    </xdr:to>
    <xdr:sp macro="" textlink="">
      <xdr:nvSpPr>
        <xdr:cNvPr id="845" name="フローチャート : 判断 844"/>
        <xdr:cNvSpPr/>
      </xdr:nvSpPr>
      <xdr:spPr>
        <a:xfrm>
          <a:off x="221107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62281</xdr:rowOff>
    </xdr:from>
    <xdr:to>
      <xdr:col>31</xdr:col>
      <xdr:colOff>34925</xdr:colOff>
      <xdr:row>73</xdr:row>
      <xdr:rowOff>114097</xdr:rowOff>
    </xdr:to>
    <xdr:cxnSp macro="">
      <xdr:nvCxnSpPr>
        <xdr:cNvPr id="846" name="直線コネクタ 845"/>
        <xdr:cNvCxnSpPr/>
      </xdr:nvCxnSpPr>
      <xdr:spPr>
        <a:xfrm flipV="1">
          <a:off x="20434300" y="12578131"/>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80708</xdr:rowOff>
    </xdr:from>
    <xdr:to>
      <xdr:col>31</xdr:col>
      <xdr:colOff>85725</xdr:colOff>
      <xdr:row>75</xdr:row>
      <xdr:rowOff>10858</xdr:rowOff>
    </xdr:to>
    <xdr:sp macro="" textlink="">
      <xdr:nvSpPr>
        <xdr:cNvPr id="847" name="フローチャート : 判断 846"/>
        <xdr:cNvSpPr/>
      </xdr:nvSpPr>
      <xdr:spPr>
        <a:xfrm>
          <a:off x="21272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1985</xdr:rowOff>
    </xdr:from>
    <xdr:ext cx="534377" cy="259045"/>
    <xdr:sp macro="" textlink="">
      <xdr:nvSpPr>
        <xdr:cNvPr id="848" name="テキスト ボックス 847"/>
        <xdr:cNvSpPr txBox="1"/>
      </xdr:nvSpPr>
      <xdr:spPr>
        <a:xfrm>
          <a:off x="21056111" y="1286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114097</xdr:rowOff>
    </xdr:from>
    <xdr:to>
      <xdr:col>29</xdr:col>
      <xdr:colOff>517525</xdr:colOff>
      <xdr:row>73</xdr:row>
      <xdr:rowOff>147948</xdr:rowOff>
    </xdr:to>
    <xdr:cxnSp macro="">
      <xdr:nvCxnSpPr>
        <xdr:cNvPr id="849" name="直線コネクタ 848"/>
        <xdr:cNvCxnSpPr/>
      </xdr:nvCxnSpPr>
      <xdr:spPr>
        <a:xfrm flipV="1">
          <a:off x="19545300" y="12629947"/>
          <a:ext cx="889000" cy="3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16567</xdr:rowOff>
    </xdr:from>
    <xdr:to>
      <xdr:col>29</xdr:col>
      <xdr:colOff>568325</xdr:colOff>
      <xdr:row>75</xdr:row>
      <xdr:rowOff>118167</xdr:rowOff>
    </xdr:to>
    <xdr:sp macro="" textlink="">
      <xdr:nvSpPr>
        <xdr:cNvPr id="850" name="フローチャート : 判断 849"/>
        <xdr:cNvSpPr/>
      </xdr:nvSpPr>
      <xdr:spPr>
        <a:xfrm>
          <a:off x="20383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109294</xdr:rowOff>
    </xdr:from>
    <xdr:ext cx="534377" cy="259045"/>
    <xdr:sp macro="" textlink="">
      <xdr:nvSpPr>
        <xdr:cNvPr id="851" name="テキスト ボックス 850"/>
        <xdr:cNvSpPr txBox="1"/>
      </xdr:nvSpPr>
      <xdr:spPr>
        <a:xfrm>
          <a:off x="20167111" y="129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72110</xdr:rowOff>
    </xdr:from>
    <xdr:to>
      <xdr:col>28</xdr:col>
      <xdr:colOff>314325</xdr:colOff>
      <xdr:row>73</xdr:row>
      <xdr:rowOff>147948</xdr:rowOff>
    </xdr:to>
    <xdr:cxnSp macro="">
      <xdr:nvCxnSpPr>
        <xdr:cNvPr id="852" name="直線コネクタ 851"/>
        <xdr:cNvCxnSpPr/>
      </xdr:nvCxnSpPr>
      <xdr:spPr>
        <a:xfrm>
          <a:off x="18656300" y="12587960"/>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42018</xdr:rowOff>
    </xdr:from>
    <xdr:to>
      <xdr:col>28</xdr:col>
      <xdr:colOff>365125</xdr:colOff>
      <xdr:row>75</xdr:row>
      <xdr:rowOff>143618</xdr:rowOff>
    </xdr:to>
    <xdr:sp macro="" textlink="">
      <xdr:nvSpPr>
        <xdr:cNvPr id="853" name="フローチャート : 判断 852"/>
        <xdr:cNvSpPr/>
      </xdr:nvSpPr>
      <xdr:spPr>
        <a:xfrm>
          <a:off x="19494500" y="129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134745</xdr:rowOff>
    </xdr:from>
    <xdr:ext cx="534377" cy="259045"/>
    <xdr:sp macro="" textlink="">
      <xdr:nvSpPr>
        <xdr:cNvPr id="854" name="テキスト ボックス 853"/>
        <xdr:cNvSpPr txBox="1"/>
      </xdr:nvSpPr>
      <xdr:spPr>
        <a:xfrm>
          <a:off x="19278111" y="1299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64021</xdr:rowOff>
    </xdr:from>
    <xdr:to>
      <xdr:col>27</xdr:col>
      <xdr:colOff>161925</xdr:colOff>
      <xdr:row>75</xdr:row>
      <xdr:rowOff>165621</xdr:rowOff>
    </xdr:to>
    <xdr:sp macro="" textlink="">
      <xdr:nvSpPr>
        <xdr:cNvPr id="855" name="フローチャート : 判断 854"/>
        <xdr:cNvSpPr/>
      </xdr:nvSpPr>
      <xdr:spPr>
        <a:xfrm>
          <a:off x="18605500" y="129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156748</xdr:rowOff>
    </xdr:from>
    <xdr:ext cx="534377" cy="259045"/>
    <xdr:sp macro="" textlink="">
      <xdr:nvSpPr>
        <xdr:cNvPr id="856" name="テキスト ボックス 855"/>
        <xdr:cNvSpPr txBox="1"/>
      </xdr:nvSpPr>
      <xdr:spPr>
        <a:xfrm>
          <a:off x="18389111" y="1301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150164</xdr:rowOff>
    </xdr:from>
    <xdr:to>
      <xdr:col>32</xdr:col>
      <xdr:colOff>238125</xdr:colOff>
      <xdr:row>73</xdr:row>
      <xdr:rowOff>80314</xdr:rowOff>
    </xdr:to>
    <xdr:sp macro="" textlink="">
      <xdr:nvSpPr>
        <xdr:cNvPr id="862" name="円/楕円 861"/>
        <xdr:cNvSpPr/>
      </xdr:nvSpPr>
      <xdr:spPr>
        <a:xfrm>
          <a:off x="22110700" y="1249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1591</xdr:rowOff>
    </xdr:from>
    <xdr:ext cx="534377" cy="259045"/>
    <xdr:sp macro="" textlink="">
      <xdr:nvSpPr>
        <xdr:cNvPr id="863" name="繰出金該当値テキスト"/>
        <xdr:cNvSpPr txBox="1"/>
      </xdr:nvSpPr>
      <xdr:spPr>
        <a:xfrm>
          <a:off x="22212300" y="1234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74,784</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11481</xdr:rowOff>
    </xdr:from>
    <xdr:to>
      <xdr:col>31</xdr:col>
      <xdr:colOff>85725</xdr:colOff>
      <xdr:row>73</xdr:row>
      <xdr:rowOff>113081</xdr:rowOff>
    </xdr:to>
    <xdr:sp macro="" textlink="">
      <xdr:nvSpPr>
        <xdr:cNvPr id="864" name="円/楕円 863"/>
        <xdr:cNvSpPr/>
      </xdr:nvSpPr>
      <xdr:spPr>
        <a:xfrm>
          <a:off x="21272500" y="1252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129608</xdr:rowOff>
    </xdr:from>
    <xdr:ext cx="534377" cy="259045"/>
    <xdr:sp macro="" textlink="">
      <xdr:nvSpPr>
        <xdr:cNvPr id="865" name="テキスト ボックス 864"/>
        <xdr:cNvSpPr txBox="1"/>
      </xdr:nvSpPr>
      <xdr:spPr>
        <a:xfrm>
          <a:off x="21056111" y="1230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73,064</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63297</xdr:rowOff>
    </xdr:from>
    <xdr:to>
      <xdr:col>29</xdr:col>
      <xdr:colOff>568325</xdr:colOff>
      <xdr:row>73</xdr:row>
      <xdr:rowOff>164897</xdr:rowOff>
    </xdr:to>
    <xdr:sp macro="" textlink="">
      <xdr:nvSpPr>
        <xdr:cNvPr id="866" name="円/楕円 865"/>
        <xdr:cNvSpPr/>
      </xdr:nvSpPr>
      <xdr:spPr>
        <a:xfrm>
          <a:off x="20383500" y="1257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9974</xdr:rowOff>
    </xdr:from>
    <xdr:ext cx="534377" cy="259045"/>
    <xdr:sp macro="" textlink="">
      <xdr:nvSpPr>
        <xdr:cNvPr id="867" name="テキスト ボックス 866"/>
        <xdr:cNvSpPr txBox="1"/>
      </xdr:nvSpPr>
      <xdr:spPr>
        <a:xfrm>
          <a:off x="20167111" y="1235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70,344</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97148</xdr:rowOff>
    </xdr:from>
    <xdr:to>
      <xdr:col>28</xdr:col>
      <xdr:colOff>365125</xdr:colOff>
      <xdr:row>74</xdr:row>
      <xdr:rowOff>27298</xdr:rowOff>
    </xdr:to>
    <xdr:sp macro="" textlink="">
      <xdr:nvSpPr>
        <xdr:cNvPr id="868" name="円/楕円 867"/>
        <xdr:cNvSpPr/>
      </xdr:nvSpPr>
      <xdr:spPr>
        <a:xfrm>
          <a:off x="19494500" y="1261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43825</xdr:rowOff>
    </xdr:from>
    <xdr:ext cx="534377" cy="259045"/>
    <xdr:sp macro="" textlink="">
      <xdr:nvSpPr>
        <xdr:cNvPr id="869" name="テキスト ボックス 868"/>
        <xdr:cNvSpPr txBox="1"/>
      </xdr:nvSpPr>
      <xdr:spPr>
        <a:xfrm>
          <a:off x="19278111" y="1238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68,567</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21310</xdr:rowOff>
    </xdr:from>
    <xdr:to>
      <xdr:col>27</xdr:col>
      <xdr:colOff>161925</xdr:colOff>
      <xdr:row>73</xdr:row>
      <xdr:rowOff>122910</xdr:rowOff>
    </xdr:to>
    <xdr:sp macro="" textlink="">
      <xdr:nvSpPr>
        <xdr:cNvPr id="870" name="円/楕円 869"/>
        <xdr:cNvSpPr/>
      </xdr:nvSpPr>
      <xdr:spPr>
        <a:xfrm>
          <a:off x="18605500" y="1253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139437</xdr:rowOff>
    </xdr:from>
    <xdr:ext cx="534377" cy="259045"/>
    <xdr:sp macro="" textlink="">
      <xdr:nvSpPr>
        <xdr:cNvPr id="871" name="テキスト ボックス 870"/>
        <xdr:cNvSpPr txBox="1"/>
      </xdr:nvSpPr>
      <xdr:spPr>
        <a:xfrm>
          <a:off x="18389111" y="123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72,548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mn-ea"/>
              <a:ea typeface="+mn-ea"/>
            </a:rPr>
            <a:t>　一番大きな金額を占めるのが、物件費で住民一人当たり</a:t>
          </a:r>
          <a:r>
            <a:rPr kumimoji="1" lang="en-US" altLang="ja-JP" sz="1300">
              <a:solidFill>
                <a:sysClr val="windowText" lastClr="000000"/>
              </a:solidFill>
              <a:latin typeface="+mn-ea"/>
              <a:ea typeface="+mn-ea"/>
            </a:rPr>
            <a:t>109,740</a:t>
          </a:r>
          <a:r>
            <a:rPr kumimoji="1" lang="ja-JP" altLang="en-US" sz="1300">
              <a:solidFill>
                <a:sysClr val="windowText" lastClr="000000"/>
              </a:solidFill>
              <a:latin typeface="+mn-ea"/>
              <a:ea typeface="+mn-ea"/>
            </a:rPr>
            <a:t>円となっている。対前年度比で</a:t>
          </a:r>
          <a:r>
            <a:rPr kumimoji="1" lang="en-US" altLang="ja-JP" sz="1300">
              <a:solidFill>
                <a:sysClr val="windowText" lastClr="000000"/>
              </a:solidFill>
              <a:latin typeface="+mn-ea"/>
              <a:ea typeface="+mn-ea"/>
            </a:rPr>
            <a:t>9,280</a:t>
          </a:r>
          <a:r>
            <a:rPr kumimoji="1" lang="ja-JP" altLang="en-US" sz="1300">
              <a:solidFill>
                <a:sysClr val="windowText" lastClr="000000"/>
              </a:solidFill>
              <a:latin typeface="+mn-ea"/>
              <a:ea typeface="+mn-ea"/>
            </a:rPr>
            <a:t>円の増となっており、類似団体と比較してコストが高い状況となっている。保育所の一部を民営化したものの、市の面積が広大なこともあり、総合支所の配置を行っているなど多種多様な施設を保有していることが要因となっている。このことは、維持補修費及び公債費が類似団体平均よりも高くなっていることの要因ともなっている。今後は平成</a:t>
          </a:r>
          <a:r>
            <a:rPr kumimoji="1" lang="en-US" altLang="ja-JP" sz="1300">
              <a:solidFill>
                <a:sysClr val="windowText" lastClr="000000"/>
              </a:solidFill>
              <a:latin typeface="+mn-ea"/>
              <a:ea typeface="+mn-ea"/>
            </a:rPr>
            <a:t>28</a:t>
          </a:r>
          <a:r>
            <a:rPr kumimoji="1" lang="ja-JP" altLang="en-US" sz="1300">
              <a:solidFill>
                <a:sysClr val="windowText" lastClr="000000"/>
              </a:solidFill>
              <a:latin typeface="+mn-ea"/>
              <a:ea typeface="+mn-ea"/>
            </a:rPr>
            <a:t>年</a:t>
          </a:r>
          <a:r>
            <a:rPr kumimoji="1" lang="en-US" altLang="ja-JP" sz="1300">
              <a:solidFill>
                <a:sysClr val="windowText" lastClr="000000"/>
              </a:solidFill>
              <a:latin typeface="+mn-ea"/>
              <a:ea typeface="+mn-ea"/>
            </a:rPr>
            <a:t>12</a:t>
          </a:r>
          <a:r>
            <a:rPr kumimoji="1" lang="ja-JP" altLang="en-US" sz="1300">
              <a:solidFill>
                <a:sysClr val="windowText" lastClr="000000"/>
              </a:solidFill>
              <a:latin typeface="+mn-ea"/>
              <a:ea typeface="+mn-ea"/>
            </a:rPr>
            <a:t>月に策定した公共施設等総合管理計画に基づき個別計画を策定し、不要な施設の統合廃止などの効率的な施設配置を検討する。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岩手県八幡平市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26,679
26,550
862.30
21,308,994
20,400,788
542,850
12,172,933
17,843,343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104077</xdr:rowOff>
    </xdr:from>
    <xdr:to>
      <xdr:col>6</xdr:col>
      <xdr:colOff>510540</xdr:colOff>
      <xdr:row>38</xdr:row>
      <xdr:rowOff>34734</xdr:rowOff>
    </xdr:to>
    <xdr:cxnSp macro="">
      <xdr:nvCxnSpPr>
        <xdr:cNvPr id="56" name="直線コネクタ 55"/>
        <xdr:cNvCxnSpPr/>
      </xdr:nvCxnSpPr>
      <xdr:spPr>
        <a:xfrm flipV="1">
          <a:off x="4633595" y="5419027"/>
          <a:ext cx="1270" cy="1130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38561</xdr:rowOff>
    </xdr:from>
    <xdr:ext cx="469744" cy="259045"/>
    <xdr:sp macro="" textlink="">
      <xdr:nvSpPr>
        <xdr:cNvPr id="57" name="議会費最小値テキスト"/>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2,951</a:t>
          </a:r>
          <a:endParaRPr kumimoji="1" lang="ja-JP" altLang="en-US" sz="1000" b="1">
            <a:latin typeface="ＭＳ Ｐゴシック"/>
          </a:endParaRPr>
        </a:p>
      </xdr:txBody>
    </xdr:sp>
    <xdr:clientData/>
  </xdr:oneCellAnchor>
  <xdr:twoCellAnchor>
    <xdr:from>
      <xdr:col>6</xdr:col>
      <xdr:colOff>422275</xdr:colOff>
      <xdr:row>38</xdr:row>
      <xdr:rowOff>34734</xdr:rowOff>
    </xdr:from>
    <xdr:to>
      <xdr:col>6</xdr:col>
      <xdr:colOff>600075</xdr:colOff>
      <xdr:row>38</xdr:row>
      <xdr:rowOff>34734</xdr:rowOff>
    </xdr:to>
    <xdr:cxnSp macro="">
      <xdr:nvCxnSpPr>
        <xdr:cNvPr id="58" name="直線コネクタ 57"/>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50754</xdr:rowOff>
    </xdr:from>
    <xdr:ext cx="469744" cy="259045"/>
    <xdr:sp macro="" textlink="">
      <xdr:nvSpPr>
        <xdr:cNvPr id="59" name="議会費最大値テキスト"/>
        <xdr:cNvSpPr txBox="1"/>
      </xdr:nvSpPr>
      <xdr:spPr>
        <a:xfrm>
          <a:off x="4686300" y="519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8,887</a:t>
          </a:r>
          <a:endParaRPr kumimoji="1" lang="ja-JP" altLang="en-US" sz="1000" b="1">
            <a:latin typeface="ＭＳ Ｐゴシック"/>
          </a:endParaRPr>
        </a:p>
      </xdr:txBody>
    </xdr:sp>
    <xdr:clientData/>
  </xdr:oneCellAnchor>
  <xdr:twoCellAnchor>
    <xdr:from>
      <xdr:col>6</xdr:col>
      <xdr:colOff>422275</xdr:colOff>
      <xdr:row>31</xdr:row>
      <xdr:rowOff>104077</xdr:rowOff>
    </xdr:from>
    <xdr:to>
      <xdr:col>6</xdr:col>
      <xdr:colOff>600075</xdr:colOff>
      <xdr:row>31</xdr:row>
      <xdr:rowOff>104077</xdr:rowOff>
    </xdr:to>
    <xdr:cxnSp macro="">
      <xdr:nvCxnSpPr>
        <xdr:cNvPr id="60" name="直線コネクタ 59"/>
        <xdr:cNvCxnSpPr/>
      </xdr:nvCxnSpPr>
      <xdr:spPr>
        <a:xfrm>
          <a:off x="4546600" y="5419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99314</xdr:rowOff>
    </xdr:from>
    <xdr:to>
      <xdr:col>6</xdr:col>
      <xdr:colOff>511175</xdr:colOff>
      <xdr:row>34</xdr:row>
      <xdr:rowOff>47308</xdr:rowOff>
    </xdr:to>
    <xdr:cxnSp macro="">
      <xdr:nvCxnSpPr>
        <xdr:cNvPr id="61" name="直線コネクタ 60"/>
        <xdr:cNvCxnSpPr/>
      </xdr:nvCxnSpPr>
      <xdr:spPr>
        <a:xfrm>
          <a:off x="3797300" y="5757164"/>
          <a:ext cx="838200" cy="1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118000</xdr:rowOff>
    </xdr:from>
    <xdr:ext cx="469744" cy="259045"/>
    <xdr:sp macro="" textlink="">
      <xdr:nvSpPr>
        <xdr:cNvPr id="62" name="議会費平均値テキスト"/>
        <xdr:cNvSpPr txBox="1"/>
      </xdr:nvSpPr>
      <xdr:spPr>
        <a:xfrm>
          <a:off x="4686300" y="61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139573</xdr:rowOff>
    </xdr:from>
    <xdr:to>
      <xdr:col>6</xdr:col>
      <xdr:colOff>561975</xdr:colOff>
      <xdr:row>36</xdr:row>
      <xdr:rowOff>69723</xdr:rowOff>
    </xdr:to>
    <xdr:sp macro="" textlink="">
      <xdr:nvSpPr>
        <xdr:cNvPr id="63" name="フローチャート : 判断 62"/>
        <xdr:cNvSpPr/>
      </xdr:nvSpPr>
      <xdr:spPr>
        <a:xfrm>
          <a:off x="45847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99314</xdr:rowOff>
    </xdr:from>
    <xdr:to>
      <xdr:col>5</xdr:col>
      <xdr:colOff>358775</xdr:colOff>
      <xdr:row>34</xdr:row>
      <xdr:rowOff>33591</xdr:rowOff>
    </xdr:to>
    <xdr:cxnSp macro="">
      <xdr:nvCxnSpPr>
        <xdr:cNvPr id="64" name="直線コネクタ 63"/>
        <xdr:cNvCxnSpPr/>
      </xdr:nvCxnSpPr>
      <xdr:spPr>
        <a:xfrm flipV="1">
          <a:off x="2908300" y="5757164"/>
          <a:ext cx="889000" cy="10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67183</xdr:rowOff>
    </xdr:from>
    <xdr:to>
      <xdr:col>5</xdr:col>
      <xdr:colOff>409575</xdr:colOff>
      <xdr:row>35</xdr:row>
      <xdr:rowOff>168783</xdr:rowOff>
    </xdr:to>
    <xdr:sp macro="" textlink="">
      <xdr:nvSpPr>
        <xdr:cNvPr id="65" name="フローチャート : 判断 64"/>
        <xdr:cNvSpPr/>
      </xdr:nvSpPr>
      <xdr:spPr>
        <a:xfrm>
          <a:off x="3746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159910</xdr:rowOff>
    </xdr:from>
    <xdr:ext cx="469744" cy="259045"/>
    <xdr:sp macro="" textlink="">
      <xdr:nvSpPr>
        <xdr:cNvPr id="66" name="テキスト ボックス 65"/>
        <xdr:cNvSpPr txBox="1"/>
      </xdr:nvSpPr>
      <xdr:spPr>
        <a:xfrm>
          <a:off x="3562427"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15113</xdr:rowOff>
    </xdr:from>
    <xdr:to>
      <xdr:col>4</xdr:col>
      <xdr:colOff>155575</xdr:colOff>
      <xdr:row>34</xdr:row>
      <xdr:rowOff>33591</xdr:rowOff>
    </xdr:to>
    <xdr:cxnSp macro="">
      <xdr:nvCxnSpPr>
        <xdr:cNvPr id="67" name="直線コネクタ 66"/>
        <xdr:cNvCxnSpPr/>
      </xdr:nvCxnSpPr>
      <xdr:spPr>
        <a:xfrm>
          <a:off x="2019300" y="5844413"/>
          <a:ext cx="8890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118237</xdr:rowOff>
    </xdr:from>
    <xdr:to>
      <xdr:col>4</xdr:col>
      <xdr:colOff>206375</xdr:colOff>
      <xdr:row>36</xdr:row>
      <xdr:rowOff>48387</xdr:rowOff>
    </xdr:to>
    <xdr:sp macro="" textlink="">
      <xdr:nvSpPr>
        <xdr:cNvPr id="68" name="フローチャート : 判断 67"/>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39514</xdr:rowOff>
    </xdr:from>
    <xdr:ext cx="469744" cy="259045"/>
    <xdr:sp macro="" textlink="">
      <xdr:nvSpPr>
        <xdr:cNvPr id="69" name="テキスト ボックス 68"/>
        <xdr:cNvSpPr txBox="1"/>
      </xdr:nvSpPr>
      <xdr:spPr>
        <a:xfrm>
          <a:off x="2673427"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149987</xdr:rowOff>
    </xdr:from>
    <xdr:to>
      <xdr:col>2</xdr:col>
      <xdr:colOff>638175</xdr:colOff>
      <xdr:row>34</xdr:row>
      <xdr:rowOff>15113</xdr:rowOff>
    </xdr:to>
    <xdr:cxnSp macro="">
      <xdr:nvCxnSpPr>
        <xdr:cNvPr id="70" name="直線コネクタ 69"/>
        <xdr:cNvCxnSpPr/>
      </xdr:nvCxnSpPr>
      <xdr:spPr>
        <a:xfrm>
          <a:off x="1130300" y="580783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129286</xdr:rowOff>
    </xdr:from>
    <xdr:to>
      <xdr:col>3</xdr:col>
      <xdr:colOff>3175</xdr:colOff>
      <xdr:row>36</xdr:row>
      <xdr:rowOff>59436</xdr:rowOff>
    </xdr:to>
    <xdr:sp macro="" textlink="">
      <xdr:nvSpPr>
        <xdr:cNvPr id="71" name="フローチャート : 判断 70"/>
        <xdr:cNvSpPr/>
      </xdr:nvSpPr>
      <xdr:spPr>
        <a:xfrm>
          <a:off x="1968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50563</xdr:rowOff>
    </xdr:from>
    <xdr:ext cx="469744" cy="259045"/>
    <xdr:sp macro="" textlink="">
      <xdr:nvSpPr>
        <xdr:cNvPr id="72" name="テキスト ボックス 71"/>
        <xdr:cNvSpPr txBox="1"/>
      </xdr:nvSpPr>
      <xdr:spPr>
        <a:xfrm>
          <a:off x="1784427"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89662</xdr:rowOff>
    </xdr:from>
    <xdr:to>
      <xdr:col>1</xdr:col>
      <xdr:colOff>485775</xdr:colOff>
      <xdr:row>36</xdr:row>
      <xdr:rowOff>19812</xdr:rowOff>
    </xdr:to>
    <xdr:sp macro="" textlink="">
      <xdr:nvSpPr>
        <xdr:cNvPr id="73" name="フローチャート : 判断 72"/>
        <xdr:cNvSpPr/>
      </xdr:nvSpPr>
      <xdr:spPr>
        <a:xfrm>
          <a:off x="1079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10939</xdr:rowOff>
    </xdr:from>
    <xdr:ext cx="469744" cy="259045"/>
    <xdr:sp macro="" textlink="">
      <xdr:nvSpPr>
        <xdr:cNvPr id="74" name="テキスト ボックス 73"/>
        <xdr:cNvSpPr txBox="1"/>
      </xdr:nvSpPr>
      <xdr:spPr>
        <a:xfrm>
          <a:off x="89542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167958</xdr:rowOff>
    </xdr:from>
    <xdr:to>
      <xdr:col>6</xdr:col>
      <xdr:colOff>561975</xdr:colOff>
      <xdr:row>34</xdr:row>
      <xdr:rowOff>98108</xdr:rowOff>
    </xdr:to>
    <xdr:sp macro="" textlink="">
      <xdr:nvSpPr>
        <xdr:cNvPr id="80" name="円/楕円 79"/>
        <xdr:cNvSpPr/>
      </xdr:nvSpPr>
      <xdr:spPr>
        <a:xfrm>
          <a:off x="4584700" y="582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19385</xdr:rowOff>
    </xdr:from>
    <xdr:ext cx="469744" cy="259045"/>
    <xdr:sp macro="" textlink="">
      <xdr:nvSpPr>
        <xdr:cNvPr id="81" name="議会費該当値テキスト"/>
        <xdr:cNvSpPr txBox="1"/>
      </xdr:nvSpPr>
      <xdr:spPr>
        <a:xfrm>
          <a:off x="4686300" y="567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6,485</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48514</xdr:rowOff>
    </xdr:from>
    <xdr:to>
      <xdr:col>5</xdr:col>
      <xdr:colOff>409575</xdr:colOff>
      <xdr:row>33</xdr:row>
      <xdr:rowOff>150114</xdr:rowOff>
    </xdr:to>
    <xdr:sp macro="" textlink="">
      <xdr:nvSpPr>
        <xdr:cNvPr id="82" name="円/楕円 81"/>
        <xdr:cNvSpPr/>
      </xdr:nvSpPr>
      <xdr:spPr>
        <a:xfrm>
          <a:off x="3746500" y="570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166641</xdr:rowOff>
    </xdr:from>
    <xdr:ext cx="469744" cy="259045"/>
    <xdr:sp macro="" textlink="">
      <xdr:nvSpPr>
        <xdr:cNvPr id="83" name="テキスト ボックス 82"/>
        <xdr:cNvSpPr txBox="1"/>
      </xdr:nvSpPr>
      <xdr:spPr>
        <a:xfrm>
          <a:off x="3562427" y="548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154241</xdr:rowOff>
    </xdr:from>
    <xdr:to>
      <xdr:col>4</xdr:col>
      <xdr:colOff>206375</xdr:colOff>
      <xdr:row>34</xdr:row>
      <xdr:rowOff>84391</xdr:rowOff>
    </xdr:to>
    <xdr:sp macro="" textlink="">
      <xdr:nvSpPr>
        <xdr:cNvPr id="84" name="円/楕円 83"/>
        <xdr:cNvSpPr/>
      </xdr:nvSpPr>
      <xdr:spPr>
        <a:xfrm>
          <a:off x="2857500" y="581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100918</xdr:rowOff>
    </xdr:from>
    <xdr:ext cx="469744" cy="259045"/>
    <xdr:sp macro="" textlink="">
      <xdr:nvSpPr>
        <xdr:cNvPr id="85" name="テキスト ボックス 84"/>
        <xdr:cNvSpPr txBox="1"/>
      </xdr:nvSpPr>
      <xdr:spPr>
        <a:xfrm>
          <a:off x="2673427" y="558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135763</xdr:rowOff>
    </xdr:from>
    <xdr:to>
      <xdr:col>3</xdr:col>
      <xdr:colOff>3175</xdr:colOff>
      <xdr:row>34</xdr:row>
      <xdr:rowOff>65913</xdr:rowOff>
    </xdr:to>
    <xdr:sp macro="" textlink="">
      <xdr:nvSpPr>
        <xdr:cNvPr id="86" name="円/楕円 85"/>
        <xdr:cNvSpPr/>
      </xdr:nvSpPr>
      <xdr:spPr>
        <a:xfrm>
          <a:off x="1968500" y="579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82440</xdr:rowOff>
    </xdr:from>
    <xdr:ext cx="469744" cy="259045"/>
    <xdr:sp macro="" textlink="">
      <xdr:nvSpPr>
        <xdr:cNvPr id="87" name="テキスト ボックス 86"/>
        <xdr:cNvSpPr txBox="1"/>
      </xdr:nvSpPr>
      <xdr:spPr>
        <a:xfrm>
          <a:off x="1784427" y="556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99187</xdr:rowOff>
    </xdr:from>
    <xdr:to>
      <xdr:col>1</xdr:col>
      <xdr:colOff>485775</xdr:colOff>
      <xdr:row>34</xdr:row>
      <xdr:rowOff>29337</xdr:rowOff>
    </xdr:to>
    <xdr:sp macro="" textlink="">
      <xdr:nvSpPr>
        <xdr:cNvPr id="88" name="円/楕円 87"/>
        <xdr:cNvSpPr/>
      </xdr:nvSpPr>
      <xdr:spPr>
        <a:xfrm>
          <a:off x="1079500" y="57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45864</xdr:rowOff>
    </xdr:from>
    <xdr:ext cx="469744" cy="259045"/>
    <xdr:sp macro="" textlink="">
      <xdr:nvSpPr>
        <xdr:cNvPr id="89" name="テキスト ボックス 88"/>
        <xdr:cNvSpPr txBox="1"/>
      </xdr:nvSpPr>
      <xdr:spPr>
        <a:xfrm>
          <a:off x="895427" y="553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134,707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55956</xdr:rowOff>
    </xdr:from>
    <xdr:to>
      <xdr:col>6</xdr:col>
      <xdr:colOff>510540</xdr:colOff>
      <xdr:row>59</xdr:row>
      <xdr:rowOff>52895</xdr:rowOff>
    </xdr:to>
    <xdr:cxnSp macro="">
      <xdr:nvCxnSpPr>
        <xdr:cNvPr id="115" name="直線コネクタ 114"/>
        <xdr:cNvCxnSpPr/>
      </xdr:nvCxnSpPr>
      <xdr:spPr>
        <a:xfrm flipV="1">
          <a:off x="4633595" y="8628456"/>
          <a:ext cx="1270" cy="1539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58354</xdr:rowOff>
    </xdr:from>
    <xdr:ext cx="534377" cy="259045"/>
    <xdr:sp macro="" textlink="">
      <xdr:nvSpPr>
        <xdr:cNvPr id="116" name="総務費最小値テキスト"/>
        <xdr:cNvSpPr txBox="1"/>
      </xdr:nvSpPr>
      <xdr:spPr>
        <a:xfrm>
          <a:off x="4686300" y="1017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42,242</a:t>
          </a:r>
          <a:endParaRPr kumimoji="1" lang="ja-JP" altLang="en-US" sz="1000" b="1">
            <a:latin typeface="ＭＳ Ｐゴシック"/>
          </a:endParaRPr>
        </a:p>
      </xdr:txBody>
    </xdr:sp>
    <xdr:clientData/>
  </xdr:oneCellAnchor>
  <xdr:twoCellAnchor>
    <xdr:from>
      <xdr:col>6</xdr:col>
      <xdr:colOff>422275</xdr:colOff>
      <xdr:row>59</xdr:row>
      <xdr:rowOff>52895</xdr:rowOff>
    </xdr:from>
    <xdr:to>
      <xdr:col>6</xdr:col>
      <xdr:colOff>600075</xdr:colOff>
      <xdr:row>59</xdr:row>
      <xdr:rowOff>52895</xdr:rowOff>
    </xdr:to>
    <xdr:cxnSp macro="">
      <xdr:nvCxnSpPr>
        <xdr:cNvPr id="117" name="直線コネクタ 116"/>
        <xdr:cNvCxnSpPr/>
      </xdr:nvCxnSpPr>
      <xdr:spPr>
        <a:xfrm>
          <a:off x="4546600" y="1016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2633</xdr:rowOff>
    </xdr:from>
    <xdr:ext cx="690189" cy="259045"/>
    <xdr:sp macro="" textlink="">
      <xdr:nvSpPr>
        <xdr:cNvPr id="118" name="総務費最大値テキスト"/>
        <xdr:cNvSpPr txBox="1"/>
      </xdr:nvSpPr>
      <xdr:spPr>
        <a:xfrm>
          <a:off x="4686300" y="840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1,456,930</a:t>
          </a:r>
          <a:endParaRPr kumimoji="1" lang="ja-JP" altLang="en-US" sz="1000" b="1">
            <a:latin typeface="ＭＳ Ｐゴシック"/>
          </a:endParaRPr>
        </a:p>
      </xdr:txBody>
    </xdr:sp>
    <xdr:clientData/>
  </xdr:oneCellAnchor>
  <xdr:twoCellAnchor>
    <xdr:from>
      <xdr:col>6</xdr:col>
      <xdr:colOff>422275</xdr:colOff>
      <xdr:row>50</xdr:row>
      <xdr:rowOff>55956</xdr:rowOff>
    </xdr:from>
    <xdr:to>
      <xdr:col>6</xdr:col>
      <xdr:colOff>600075</xdr:colOff>
      <xdr:row>50</xdr:row>
      <xdr:rowOff>55956</xdr:rowOff>
    </xdr:to>
    <xdr:cxnSp macro="">
      <xdr:nvCxnSpPr>
        <xdr:cNvPr id="119" name="直線コネクタ 118"/>
        <xdr:cNvCxnSpPr/>
      </xdr:nvCxnSpPr>
      <xdr:spPr>
        <a:xfrm>
          <a:off x="4546600" y="862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110795</xdr:rowOff>
    </xdr:from>
    <xdr:to>
      <xdr:col>6</xdr:col>
      <xdr:colOff>511175</xdr:colOff>
      <xdr:row>58</xdr:row>
      <xdr:rowOff>135534</xdr:rowOff>
    </xdr:to>
    <xdr:cxnSp macro="">
      <xdr:nvCxnSpPr>
        <xdr:cNvPr id="120" name="直線コネクタ 119"/>
        <xdr:cNvCxnSpPr/>
      </xdr:nvCxnSpPr>
      <xdr:spPr>
        <a:xfrm>
          <a:off x="3797300" y="10054895"/>
          <a:ext cx="838200" cy="2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102805</xdr:rowOff>
    </xdr:from>
    <xdr:ext cx="534377" cy="259045"/>
    <xdr:sp macro="" textlink="">
      <xdr:nvSpPr>
        <xdr:cNvPr id="121" name="総務費平均値テキスト"/>
        <xdr:cNvSpPr txBox="1"/>
      </xdr:nvSpPr>
      <xdr:spPr>
        <a:xfrm>
          <a:off x="4686300" y="10046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87,409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124378</xdr:rowOff>
    </xdr:from>
    <xdr:to>
      <xdr:col>6</xdr:col>
      <xdr:colOff>561975</xdr:colOff>
      <xdr:row>59</xdr:row>
      <xdr:rowOff>54528</xdr:rowOff>
    </xdr:to>
    <xdr:sp macro="" textlink="">
      <xdr:nvSpPr>
        <xdr:cNvPr id="122" name="フローチャート : 判断 121"/>
        <xdr:cNvSpPr/>
      </xdr:nvSpPr>
      <xdr:spPr>
        <a:xfrm>
          <a:off x="4584700" y="1006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85291</xdr:rowOff>
    </xdr:from>
    <xdr:to>
      <xdr:col>5</xdr:col>
      <xdr:colOff>358775</xdr:colOff>
      <xdr:row>58</xdr:row>
      <xdr:rowOff>110795</xdr:rowOff>
    </xdr:to>
    <xdr:cxnSp macro="">
      <xdr:nvCxnSpPr>
        <xdr:cNvPr id="123" name="直線コネクタ 122"/>
        <xdr:cNvCxnSpPr/>
      </xdr:nvCxnSpPr>
      <xdr:spPr>
        <a:xfrm>
          <a:off x="2908300" y="10029391"/>
          <a:ext cx="889000" cy="2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124992</xdr:rowOff>
    </xdr:from>
    <xdr:to>
      <xdr:col>5</xdr:col>
      <xdr:colOff>409575</xdr:colOff>
      <xdr:row>59</xdr:row>
      <xdr:rowOff>55142</xdr:rowOff>
    </xdr:to>
    <xdr:sp macro="" textlink="">
      <xdr:nvSpPr>
        <xdr:cNvPr id="124" name="フローチャート : 判断 123"/>
        <xdr:cNvSpPr/>
      </xdr:nvSpPr>
      <xdr:spPr>
        <a:xfrm>
          <a:off x="3746500" y="1006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46269</xdr:rowOff>
    </xdr:from>
    <xdr:ext cx="534377" cy="259045"/>
    <xdr:sp macro="" textlink="">
      <xdr:nvSpPr>
        <xdr:cNvPr id="125" name="テキスト ボックス 124"/>
        <xdr:cNvSpPr txBox="1"/>
      </xdr:nvSpPr>
      <xdr:spPr>
        <a:xfrm>
          <a:off x="3530111" y="1016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85291</xdr:rowOff>
    </xdr:from>
    <xdr:to>
      <xdr:col>4</xdr:col>
      <xdr:colOff>155575</xdr:colOff>
      <xdr:row>58</xdr:row>
      <xdr:rowOff>121731</xdr:rowOff>
    </xdr:to>
    <xdr:cxnSp macro="">
      <xdr:nvCxnSpPr>
        <xdr:cNvPr id="126" name="直線コネクタ 125"/>
        <xdr:cNvCxnSpPr/>
      </xdr:nvCxnSpPr>
      <xdr:spPr>
        <a:xfrm flipV="1">
          <a:off x="2019300" y="10029391"/>
          <a:ext cx="889000" cy="3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138775</xdr:rowOff>
    </xdr:from>
    <xdr:to>
      <xdr:col>4</xdr:col>
      <xdr:colOff>206375</xdr:colOff>
      <xdr:row>59</xdr:row>
      <xdr:rowOff>68925</xdr:rowOff>
    </xdr:to>
    <xdr:sp macro="" textlink="">
      <xdr:nvSpPr>
        <xdr:cNvPr id="127" name="フローチャート : 判断 126"/>
        <xdr:cNvSpPr/>
      </xdr:nvSpPr>
      <xdr:spPr>
        <a:xfrm>
          <a:off x="2857500" y="1008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60052</xdr:rowOff>
    </xdr:from>
    <xdr:ext cx="534377" cy="259045"/>
    <xdr:sp macro="" textlink="">
      <xdr:nvSpPr>
        <xdr:cNvPr id="128" name="テキスト ボックス 127"/>
        <xdr:cNvSpPr txBox="1"/>
      </xdr:nvSpPr>
      <xdr:spPr>
        <a:xfrm>
          <a:off x="2641111" y="1017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121731</xdr:rowOff>
    </xdr:from>
    <xdr:to>
      <xdr:col>2</xdr:col>
      <xdr:colOff>638175</xdr:colOff>
      <xdr:row>58</xdr:row>
      <xdr:rowOff>139805</xdr:rowOff>
    </xdr:to>
    <xdr:cxnSp macro="">
      <xdr:nvCxnSpPr>
        <xdr:cNvPr id="129" name="直線コネクタ 128"/>
        <xdr:cNvCxnSpPr/>
      </xdr:nvCxnSpPr>
      <xdr:spPr>
        <a:xfrm flipV="1">
          <a:off x="1130300" y="10065831"/>
          <a:ext cx="889000" cy="1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135279</xdr:rowOff>
    </xdr:from>
    <xdr:to>
      <xdr:col>3</xdr:col>
      <xdr:colOff>3175</xdr:colOff>
      <xdr:row>59</xdr:row>
      <xdr:rowOff>65429</xdr:rowOff>
    </xdr:to>
    <xdr:sp macro="" textlink="">
      <xdr:nvSpPr>
        <xdr:cNvPr id="130" name="フローチャート : 判断 129"/>
        <xdr:cNvSpPr/>
      </xdr:nvSpPr>
      <xdr:spPr>
        <a:xfrm>
          <a:off x="1968500" y="1007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56556</xdr:rowOff>
    </xdr:from>
    <xdr:ext cx="534377" cy="259045"/>
    <xdr:sp macro="" textlink="">
      <xdr:nvSpPr>
        <xdr:cNvPr id="131" name="テキスト ボックス 130"/>
        <xdr:cNvSpPr txBox="1"/>
      </xdr:nvSpPr>
      <xdr:spPr>
        <a:xfrm>
          <a:off x="1752111" y="1017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134437</xdr:rowOff>
    </xdr:from>
    <xdr:to>
      <xdr:col>1</xdr:col>
      <xdr:colOff>485775</xdr:colOff>
      <xdr:row>59</xdr:row>
      <xdr:rowOff>64587</xdr:rowOff>
    </xdr:to>
    <xdr:sp macro="" textlink="">
      <xdr:nvSpPr>
        <xdr:cNvPr id="132" name="フローチャート : 判断 131"/>
        <xdr:cNvSpPr/>
      </xdr:nvSpPr>
      <xdr:spPr>
        <a:xfrm>
          <a:off x="1079500" y="1007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55714</xdr:rowOff>
    </xdr:from>
    <xdr:ext cx="534377" cy="259045"/>
    <xdr:sp macro="" textlink="">
      <xdr:nvSpPr>
        <xdr:cNvPr id="133" name="テキスト ボックス 132"/>
        <xdr:cNvSpPr txBox="1"/>
      </xdr:nvSpPr>
      <xdr:spPr>
        <a:xfrm>
          <a:off x="863111" y="1017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84734</xdr:rowOff>
    </xdr:from>
    <xdr:to>
      <xdr:col>6</xdr:col>
      <xdr:colOff>561975</xdr:colOff>
      <xdr:row>59</xdr:row>
      <xdr:rowOff>14884</xdr:rowOff>
    </xdr:to>
    <xdr:sp macro="" textlink="">
      <xdr:nvSpPr>
        <xdr:cNvPr id="139" name="円/楕円 138"/>
        <xdr:cNvSpPr/>
      </xdr:nvSpPr>
      <xdr:spPr>
        <a:xfrm>
          <a:off x="4584700" y="1002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44111</xdr:rowOff>
    </xdr:from>
    <xdr:ext cx="599010" cy="259045"/>
    <xdr:sp macro="" textlink="">
      <xdr:nvSpPr>
        <xdr:cNvPr id="140" name="総務費該当値テキスト"/>
        <xdr:cNvSpPr txBox="1"/>
      </xdr:nvSpPr>
      <xdr:spPr>
        <a:xfrm>
          <a:off x="4686300" y="9816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123,827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59995</xdr:rowOff>
    </xdr:from>
    <xdr:to>
      <xdr:col>5</xdr:col>
      <xdr:colOff>409575</xdr:colOff>
      <xdr:row>58</xdr:row>
      <xdr:rowOff>161595</xdr:rowOff>
    </xdr:to>
    <xdr:sp macro="" textlink="">
      <xdr:nvSpPr>
        <xdr:cNvPr id="141" name="円/楕円 140"/>
        <xdr:cNvSpPr/>
      </xdr:nvSpPr>
      <xdr:spPr>
        <a:xfrm>
          <a:off x="3746500" y="1000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6672</xdr:rowOff>
    </xdr:from>
    <xdr:ext cx="599010" cy="259045"/>
    <xdr:sp macro="" textlink="">
      <xdr:nvSpPr>
        <xdr:cNvPr id="142" name="テキスト ボックス 141"/>
        <xdr:cNvSpPr txBox="1"/>
      </xdr:nvSpPr>
      <xdr:spPr>
        <a:xfrm>
          <a:off x="3497794" y="9779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146,553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34491</xdr:rowOff>
    </xdr:from>
    <xdr:to>
      <xdr:col>4</xdr:col>
      <xdr:colOff>206375</xdr:colOff>
      <xdr:row>58</xdr:row>
      <xdr:rowOff>136091</xdr:rowOff>
    </xdr:to>
    <xdr:sp macro="" textlink="">
      <xdr:nvSpPr>
        <xdr:cNvPr id="143" name="円/楕円 142"/>
        <xdr:cNvSpPr/>
      </xdr:nvSpPr>
      <xdr:spPr>
        <a:xfrm>
          <a:off x="2857500" y="997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152618</xdr:rowOff>
    </xdr:from>
    <xdr:ext cx="599010" cy="259045"/>
    <xdr:sp macro="" textlink="">
      <xdr:nvSpPr>
        <xdr:cNvPr id="144" name="テキスト ボックス 143"/>
        <xdr:cNvSpPr txBox="1"/>
      </xdr:nvSpPr>
      <xdr:spPr>
        <a:xfrm>
          <a:off x="2608794" y="975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169,982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70931</xdr:rowOff>
    </xdr:from>
    <xdr:to>
      <xdr:col>3</xdr:col>
      <xdr:colOff>3175</xdr:colOff>
      <xdr:row>59</xdr:row>
      <xdr:rowOff>1081</xdr:rowOff>
    </xdr:to>
    <xdr:sp macro="" textlink="">
      <xdr:nvSpPr>
        <xdr:cNvPr id="145" name="円/楕円 144"/>
        <xdr:cNvSpPr/>
      </xdr:nvSpPr>
      <xdr:spPr>
        <a:xfrm>
          <a:off x="1968500" y="1001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17608</xdr:rowOff>
    </xdr:from>
    <xdr:ext cx="599010" cy="259045"/>
    <xdr:sp macro="" textlink="">
      <xdr:nvSpPr>
        <xdr:cNvPr id="146" name="テキスト ボックス 145"/>
        <xdr:cNvSpPr txBox="1"/>
      </xdr:nvSpPr>
      <xdr:spPr>
        <a:xfrm>
          <a:off x="1719794" y="9790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136,507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89005</xdr:rowOff>
    </xdr:from>
    <xdr:to>
      <xdr:col>1</xdr:col>
      <xdr:colOff>485775</xdr:colOff>
      <xdr:row>59</xdr:row>
      <xdr:rowOff>19155</xdr:rowOff>
    </xdr:to>
    <xdr:sp macro="" textlink="">
      <xdr:nvSpPr>
        <xdr:cNvPr id="147" name="円/楕円 146"/>
        <xdr:cNvSpPr/>
      </xdr:nvSpPr>
      <xdr:spPr>
        <a:xfrm>
          <a:off x="1079500" y="1003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35682</xdr:rowOff>
    </xdr:from>
    <xdr:ext cx="599010" cy="259045"/>
    <xdr:sp macro="" textlink="">
      <xdr:nvSpPr>
        <xdr:cNvPr id="148" name="テキスト ボックス 147"/>
        <xdr:cNvSpPr txBox="1"/>
      </xdr:nvSpPr>
      <xdr:spPr>
        <a:xfrm>
          <a:off x="830794" y="9808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119,903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154,917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141415</xdr:rowOff>
    </xdr:from>
    <xdr:to>
      <xdr:col>6</xdr:col>
      <xdr:colOff>510540</xdr:colOff>
      <xdr:row>79</xdr:row>
      <xdr:rowOff>127851</xdr:rowOff>
    </xdr:to>
    <xdr:cxnSp macro="">
      <xdr:nvCxnSpPr>
        <xdr:cNvPr id="173" name="直線コネクタ 172"/>
        <xdr:cNvCxnSpPr/>
      </xdr:nvCxnSpPr>
      <xdr:spPr>
        <a:xfrm flipV="1">
          <a:off x="4633595" y="12314365"/>
          <a:ext cx="1270" cy="1358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131678</xdr:rowOff>
    </xdr:from>
    <xdr:ext cx="599010" cy="259045"/>
    <xdr:sp macro="" textlink="">
      <xdr:nvSpPr>
        <xdr:cNvPr id="174" name="民生費最小値テキスト"/>
        <xdr:cNvSpPr txBox="1"/>
      </xdr:nvSpPr>
      <xdr:spPr>
        <a:xfrm>
          <a:off x="4686300" y="1367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113,433</a:t>
          </a:r>
          <a:endParaRPr kumimoji="1" lang="ja-JP" altLang="en-US" sz="1000" b="1">
            <a:latin typeface="ＭＳ Ｐゴシック"/>
          </a:endParaRPr>
        </a:p>
      </xdr:txBody>
    </xdr:sp>
    <xdr:clientData/>
  </xdr:oneCellAnchor>
  <xdr:twoCellAnchor>
    <xdr:from>
      <xdr:col>6</xdr:col>
      <xdr:colOff>422275</xdr:colOff>
      <xdr:row>79</xdr:row>
      <xdr:rowOff>127851</xdr:rowOff>
    </xdr:from>
    <xdr:to>
      <xdr:col>6</xdr:col>
      <xdr:colOff>600075</xdr:colOff>
      <xdr:row>79</xdr:row>
      <xdr:rowOff>127851</xdr:rowOff>
    </xdr:to>
    <xdr:cxnSp macro="">
      <xdr:nvCxnSpPr>
        <xdr:cNvPr id="175" name="直線コネクタ 174"/>
        <xdr:cNvCxnSpPr/>
      </xdr:nvCxnSpPr>
      <xdr:spPr>
        <a:xfrm>
          <a:off x="4546600" y="13672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88092</xdr:rowOff>
    </xdr:from>
    <xdr:ext cx="599010" cy="259045"/>
    <xdr:sp macro="" textlink="">
      <xdr:nvSpPr>
        <xdr:cNvPr id="176" name="民生費最大値テキスト"/>
        <xdr:cNvSpPr txBox="1"/>
      </xdr:nvSpPr>
      <xdr:spPr>
        <a:xfrm>
          <a:off x="4686300" y="1208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220,365</a:t>
          </a:r>
          <a:endParaRPr kumimoji="1" lang="ja-JP" altLang="en-US" sz="1000" b="1">
            <a:latin typeface="ＭＳ Ｐゴシック"/>
          </a:endParaRPr>
        </a:p>
      </xdr:txBody>
    </xdr:sp>
    <xdr:clientData/>
  </xdr:oneCellAnchor>
  <xdr:twoCellAnchor>
    <xdr:from>
      <xdr:col>6</xdr:col>
      <xdr:colOff>422275</xdr:colOff>
      <xdr:row>71</xdr:row>
      <xdr:rowOff>141415</xdr:rowOff>
    </xdr:from>
    <xdr:to>
      <xdr:col>6</xdr:col>
      <xdr:colOff>600075</xdr:colOff>
      <xdr:row>71</xdr:row>
      <xdr:rowOff>141415</xdr:rowOff>
    </xdr:to>
    <xdr:cxnSp macro="">
      <xdr:nvCxnSpPr>
        <xdr:cNvPr id="177" name="直線コネクタ 176"/>
        <xdr:cNvCxnSpPr/>
      </xdr:nvCxnSpPr>
      <xdr:spPr>
        <a:xfrm>
          <a:off x="4546600" y="12314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147866</xdr:rowOff>
    </xdr:from>
    <xdr:to>
      <xdr:col>6</xdr:col>
      <xdr:colOff>511175</xdr:colOff>
      <xdr:row>75</xdr:row>
      <xdr:rowOff>13081</xdr:rowOff>
    </xdr:to>
    <xdr:cxnSp macro="">
      <xdr:nvCxnSpPr>
        <xdr:cNvPr id="178" name="直線コネクタ 177"/>
        <xdr:cNvCxnSpPr/>
      </xdr:nvCxnSpPr>
      <xdr:spPr>
        <a:xfrm flipV="1">
          <a:off x="3797300" y="12835166"/>
          <a:ext cx="838200" cy="3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144493</xdr:rowOff>
    </xdr:from>
    <xdr:ext cx="599010" cy="259045"/>
    <xdr:sp macro="" textlink="">
      <xdr:nvSpPr>
        <xdr:cNvPr id="179" name="民生費平均値テキスト"/>
        <xdr:cNvSpPr txBox="1"/>
      </xdr:nvSpPr>
      <xdr:spPr>
        <a:xfrm>
          <a:off x="4686300" y="130032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160,424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166066</xdr:rowOff>
    </xdr:from>
    <xdr:to>
      <xdr:col>6</xdr:col>
      <xdr:colOff>561975</xdr:colOff>
      <xdr:row>76</xdr:row>
      <xdr:rowOff>96216</xdr:rowOff>
    </xdr:to>
    <xdr:sp macro="" textlink="">
      <xdr:nvSpPr>
        <xdr:cNvPr id="180" name="フローチャート : 判断 179"/>
        <xdr:cNvSpPr/>
      </xdr:nvSpPr>
      <xdr:spPr>
        <a:xfrm>
          <a:off x="45847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13081</xdr:rowOff>
    </xdr:from>
    <xdr:to>
      <xdr:col>5</xdr:col>
      <xdr:colOff>358775</xdr:colOff>
      <xdr:row>76</xdr:row>
      <xdr:rowOff>9500</xdr:rowOff>
    </xdr:to>
    <xdr:cxnSp macro="">
      <xdr:nvCxnSpPr>
        <xdr:cNvPr id="181" name="直線コネクタ 180"/>
        <xdr:cNvCxnSpPr/>
      </xdr:nvCxnSpPr>
      <xdr:spPr>
        <a:xfrm flipV="1">
          <a:off x="2908300" y="12871831"/>
          <a:ext cx="889000" cy="16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35483</xdr:rowOff>
    </xdr:from>
    <xdr:to>
      <xdr:col>5</xdr:col>
      <xdr:colOff>409575</xdr:colOff>
      <xdr:row>76</xdr:row>
      <xdr:rowOff>137083</xdr:rowOff>
    </xdr:to>
    <xdr:sp macro="" textlink="">
      <xdr:nvSpPr>
        <xdr:cNvPr id="182" name="フローチャート : 判断 181"/>
        <xdr:cNvSpPr/>
      </xdr:nvSpPr>
      <xdr:spPr>
        <a:xfrm>
          <a:off x="3746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128210</xdr:rowOff>
    </xdr:from>
    <xdr:ext cx="599010" cy="259045"/>
    <xdr:sp macro="" textlink="">
      <xdr:nvSpPr>
        <xdr:cNvPr id="183" name="テキスト ボックス 182"/>
        <xdr:cNvSpPr txBox="1"/>
      </xdr:nvSpPr>
      <xdr:spPr>
        <a:xfrm>
          <a:off x="3497794" y="1315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9500</xdr:rowOff>
    </xdr:from>
    <xdr:to>
      <xdr:col>4</xdr:col>
      <xdr:colOff>155575</xdr:colOff>
      <xdr:row>76</xdr:row>
      <xdr:rowOff>41314</xdr:rowOff>
    </xdr:to>
    <xdr:cxnSp macro="">
      <xdr:nvCxnSpPr>
        <xdr:cNvPr id="184" name="直線コネクタ 183"/>
        <xdr:cNvCxnSpPr/>
      </xdr:nvCxnSpPr>
      <xdr:spPr>
        <a:xfrm flipV="1">
          <a:off x="2019300" y="13039700"/>
          <a:ext cx="8890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114503</xdr:rowOff>
    </xdr:from>
    <xdr:to>
      <xdr:col>4</xdr:col>
      <xdr:colOff>206375</xdr:colOff>
      <xdr:row>77</xdr:row>
      <xdr:rowOff>44653</xdr:rowOff>
    </xdr:to>
    <xdr:sp macro="" textlink="">
      <xdr:nvSpPr>
        <xdr:cNvPr id="185" name="フローチャート : 判断 184"/>
        <xdr:cNvSpPr/>
      </xdr:nvSpPr>
      <xdr:spPr>
        <a:xfrm>
          <a:off x="2857500" y="131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35780</xdr:rowOff>
    </xdr:from>
    <xdr:ext cx="599010" cy="259045"/>
    <xdr:sp macro="" textlink="">
      <xdr:nvSpPr>
        <xdr:cNvPr id="186" name="テキスト ボックス 185"/>
        <xdr:cNvSpPr txBox="1"/>
      </xdr:nvSpPr>
      <xdr:spPr>
        <a:xfrm>
          <a:off x="2608794" y="1323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41314</xdr:rowOff>
    </xdr:from>
    <xdr:to>
      <xdr:col>2</xdr:col>
      <xdr:colOff>638175</xdr:colOff>
      <xdr:row>76</xdr:row>
      <xdr:rowOff>110643</xdr:rowOff>
    </xdr:to>
    <xdr:cxnSp macro="">
      <xdr:nvCxnSpPr>
        <xdr:cNvPr id="187" name="直線コネクタ 186"/>
        <xdr:cNvCxnSpPr/>
      </xdr:nvCxnSpPr>
      <xdr:spPr>
        <a:xfrm flipV="1">
          <a:off x="1130300" y="13071514"/>
          <a:ext cx="889000" cy="6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41415</xdr:rowOff>
    </xdr:from>
    <xdr:to>
      <xdr:col>3</xdr:col>
      <xdr:colOff>3175</xdr:colOff>
      <xdr:row>77</xdr:row>
      <xdr:rowOff>143015</xdr:rowOff>
    </xdr:to>
    <xdr:sp macro="" textlink="">
      <xdr:nvSpPr>
        <xdr:cNvPr id="188" name="フローチャート : 判断 187"/>
        <xdr:cNvSpPr/>
      </xdr:nvSpPr>
      <xdr:spPr>
        <a:xfrm>
          <a:off x="1968500" y="1324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134142</xdr:rowOff>
    </xdr:from>
    <xdr:ext cx="599010" cy="259045"/>
    <xdr:sp macro="" textlink="">
      <xdr:nvSpPr>
        <xdr:cNvPr id="189" name="テキスト ボックス 188"/>
        <xdr:cNvSpPr txBox="1"/>
      </xdr:nvSpPr>
      <xdr:spPr>
        <a:xfrm>
          <a:off x="1719794" y="1333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143294</xdr:rowOff>
    </xdr:from>
    <xdr:to>
      <xdr:col>1</xdr:col>
      <xdr:colOff>485775</xdr:colOff>
      <xdr:row>78</xdr:row>
      <xdr:rowOff>73444</xdr:rowOff>
    </xdr:to>
    <xdr:sp macro="" textlink="">
      <xdr:nvSpPr>
        <xdr:cNvPr id="190" name="フローチャート : 判断 189"/>
        <xdr:cNvSpPr/>
      </xdr:nvSpPr>
      <xdr:spPr>
        <a:xfrm>
          <a:off x="1079500" y="1334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64571</xdr:rowOff>
    </xdr:from>
    <xdr:ext cx="599010" cy="259045"/>
    <xdr:sp macro="" textlink="">
      <xdr:nvSpPr>
        <xdr:cNvPr id="191" name="テキスト ボックス 190"/>
        <xdr:cNvSpPr txBox="1"/>
      </xdr:nvSpPr>
      <xdr:spPr>
        <a:xfrm>
          <a:off x="830794" y="13437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97066</xdr:rowOff>
    </xdr:from>
    <xdr:to>
      <xdr:col>6</xdr:col>
      <xdr:colOff>561975</xdr:colOff>
      <xdr:row>75</xdr:row>
      <xdr:rowOff>27216</xdr:rowOff>
    </xdr:to>
    <xdr:sp macro="" textlink="">
      <xdr:nvSpPr>
        <xdr:cNvPr id="197" name="円/楕円 196"/>
        <xdr:cNvSpPr/>
      </xdr:nvSpPr>
      <xdr:spPr>
        <a:xfrm>
          <a:off x="4584700" y="1278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119943</xdr:rowOff>
    </xdr:from>
    <xdr:ext cx="599010" cy="259045"/>
    <xdr:sp macro="" textlink="">
      <xdr:nvSpPr>
        <xdr:cNvPr id="198" name="民生費該当値テキスト"/>
        <xdr:cNvSpPr txBox="1"/>
      </xdr:nvSpPr>
      <xdr:spPr>
        <a:xfrm>
          <a:off x="4686300" y="12635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179,357</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133731</xdr:rowOff>
    </xdr:from>
    <xdr:to>
      <xdr:col>5</xdr:col>
      <xdr:colOff>409575</xdr:colOff>
      <xdr:row>75</xdr:row>
      <xdr:rowOff>63881</xdr:rowOff>
    </xdr:to>
    <xdr:sp macro="" textlink="">
      <xdr:nvSpPr>
        <xdr:cNvPr id="199" name="円/楕円 198"/>
        <xdr:cNvSpPr/>
      </xdr:nvSpPr>
      <xdr:spPr>
        <a:xfrm>
          <a:off x="3746500" y="1282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80408</xdr:rowOff>
    </xdr:from>
    <xdr:ext cx="599010" cy="259045"/>
    <xdr:sp macro="" textlink="">
      <xdr:nvSpPr>
        <xdr:cNvPr id="200" name="テキスト ボックス 199"/>
        <xdr:cNvSpPr txBox="1"/>
      </xdr:nvSpPr>
      <xdr:spPr>
        <a:xfrm>
          <a:off x="3497794" y="12596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176,470</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130149</xdr:rowOff>
    </xdr:from>
    <xdr:to>
      <xdr:col>4</xdr:col>
      <xdr:colOff>206375</xdr:colOff>
      <xdr:row>76</xdr:row>
      <xdr:rowOff>60300</xdr:rowOff>
    </xdr:to>
    <xdr:sp macro="" textlink="">
      <xdr:nvSpPr>
        <xdr:cNvPr id="201" name="円/楕円 200"/>
        <xdr:cNvSpPr/>
      </xdr:nvSpPr>
      <xdr:spPr>
        <a:xfrm>
          <a:off x="2857500" y="129888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76826</xdr:rowOff>
    </xdr:from>
    <xdr:ext cx="599010" cy="259045"/>
    <xdr:sp macro="" textlink="">
      <xdr:nvSpPr>
        <xdr:cNvPr id="202" name="テキスト ボックス 201"/>
        <xdr:cNvSpPr txBox="1"/>
      </xdr:nvSpPr>
      <xdr:spPr>
        <a:xfrm>
          <a:off x="2608794" y="12764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163,252</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161964</xdr:rowOff>
    </xdr:from>
    <xdr:to>
      <xdr:col>3</xdr:col>
      <xdr:colOff>3175</xdr:colOff>
      <xdr:row>76</xdr:row>
      <xdr:rowOff>92114</xdr:rowOff>
    </xdr:to>
    <xdr:sp macro="" textlink="">
      <xdr:nvSpPr>
        <xdr:cNvPr id="203" name="円/楕円 202"/>
        <xdr:cNvSpPr/>
      </xdr:nvSpPr>
      <xdr:spPr>
        <a:xfrm>
          <a:off x="1968500" y="130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108640</xdr:rowOff>
    </xdr:from>
    <xdr:ext cx="599010" cy="259045"/>
    <xdr:sp macro="" textlink="">
      <xdr:nvSpPr>
        <xdr:cNvPr id="204" name="テキスト ボックス 203"/>
        <xdr:cNvSpPr txBox="1"/>
      </xdr:nvSpPr>
      <xdr:spPr>
        <a:xfrm>
          <a:off x="1719794" y="12795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160,747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59843</xdr:rowOff>
    </xdr:from>
    <xdr:to>
      <xdr:col>1</xdr:col>
      <xdr:colOff>485775</xdr:colOff>
      <xdr:row>76</xdr:row>
      <xdr:rowOff>161443</xdr:rowOff>
    </xdr:to>
    <xdr:sp macro="" textlink="">
      <xdr:nvSpPr>
        <xdr:cNvPr id="205" name="円/楕円 204"/>
        <xdr:cNvSpPr/>
      </xdr:nvSpPr>
      <xdr:spPr>
        <a:xfrm>
          <a:off x="1079500" y="1309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6519</xdr:rowOff>
    </xdr:from>
    <xdr:ext cx="599010" cy="259045"/>
    <xdr:sp macro="" textlink="">
      <xdr:nvSpPr>
        <xdr:cNvPr id="206" name="テキスト ボックス 205"/>
        <xdr:cNvSpPr txBox="1"/>
      </xdr:nvSpPr>
      <xdr:spPr>
        <a:xfrm>
          <a:off x="830794" y="12865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155,288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97199</xdr:rowOff>
    </xdr:from>
    <xdr:to>
      <xdr:col>6</xdr:col>
      <xdr:colOff>510540</xdr:colOff>
      <xdr:row>99</xdr:row>
      <xdr:rowOff>23267</xdr:rowOff>
    </xdr:to>
    <xdr:cxnSp macro="">
      <xdr:nvCxnSpPr>
        <xdr:cNvPr id="231" name="直線コネクタ 230"/>
        <xdr:cNvCxnSpPr/>
      </xdr:nvCxnSpPr>
      <xdr:spPr>
        <a:xfrm flipV="1">
          <a:off x="4633595" y="15699149"/>
          <a:ext cx="1270" cy="129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27094</xdr:rowOff>
    </xdr:from>
    <xdr:ext cx="534377" cy="259045"/>
    <xdr:sp macro="" textlink="">
      <xdr:nvSpPr>
        <xdr:cNvPr id="232" name="衛生費最小値テキスト"/>
        <xdr:cNvSpPr txBox="1"/>
      </xdr:nvSpPr>
      <xdr:spPr>
        <a:xfrm>
          <a:off x="4686300" y="1700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21,112</a:t>
          </a:r>
          <a:endParaRPr kumimoji="1" lang="ja-JP" altLang="en-US" sz="1000" b="1">
            <a:latin typeface="ＭＳ Ｐゴシック"/>
          </a:endParaRPr>
        </a:p>
      </xdr:txBody>
    </xdr:sp>
    <xdr:clientData/>
  </xdr:oneCellAnchor>
  <xdr:twoCellAnchor>
    <xdr:from>
      <xdr:col>6</xdr:col>
      <xdr:colOff>422275</xdr:colOff>
      <xdr:row>99</xdr:row>
      <xdr:rowOff>23267</xdr:rowOff>
    </xdr:from>
    <xdr:to>
      <xdr:col>6</xdr:col>
      <xdr:colOff>600075</xdr:colOff>
      <xdr:row>99</xdr:row>
      <xdr:rowOff>23267</xdr:rowOff>
    </xdr:to>
    <xdr:cxnSp macro="">
      <xdr:nvCxnSpPr>
        <xdr:cNvPr id="233" name="直線コネクタ 232"/>
        <xdr:cNvCxnSpPr/>
      </xdr:nvCxnSpPr>
      <xdr:spPr>
        <a:xfrm>
          <a:off x="4546600" y="1699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43876</xdr:rowOff>
    </xdr:from>
    <xdr:ext cx="534377" cy="259045"/>
    <xdr:sp macro="" textlink="">
      <xdr:nvSpPr>
        <xdr:cNvPr id="234" name="衛生費最大値テキスト"/>
        <xdr:cNvSpPr txBox="1"/>
      </xdr:nvSpPr>
      <xdr:spPr>
        <a:xfrm>
          <a:off x="4686300" y="1547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89,231</a:t>
          </a:r>
          <a:endParaRPr kumimoji="1" lang="ja-JP" altLang="en-US" sz="1000" b="1">
            <a:latin typeface="ＭＳ Ｐゴシック"/>
          </a:endParaRPr>
        </a:p>
      </xdr:txBody>
    </xdr:sp>
    <xdr:clientData/>
  </xdr:oneCellAnchor>
  <xdr:twoCellAnchor>
    <xdr:from>
      <xdr:col>6</xdr:col>
      <xdr:colOff>422275</xdr:colOff>
      <xdr:row>91</xdr:row>
      <xdr:rowOff>97199</xdr:rowOff>
    </xdr:from>
    <xdr:to>
      <xdr:col>6</xdr:col>
      <xdr:colOff>600075</xdr:colOff>
      <xdr:row>91</xdr:row>
      <xdr:rowOff>97199</xdr:rowOff>
    </xdr:to>
    <xdr:cxnSp macro="">
      <xdr:nvCxnSpPr>
        <xdr:cNvPr id="235" name="直線コネクタ 234"/>
        <xdr:cNvCxnSpPr/>
      </xdr:nvCxnSpPr>
      <xdr:spPr>
        <a:xfrm>
          <a:off x="4546600" y="1569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40735</xdr:rowOff>
    </xdr:from>
    <xdr:to>
      <xdr:col>6</xdr:col>
      <xdr:colOff>511175</xdr:colOff>
      <xdr:row>95</xdr:row>
      <xdr:rowOff>138404</xdr:rowOff>
    </xdr:to>
    <xdr:cxnSp macro="">
      <xdr:nvCxnSpPr>
        <xdr:cNvPr id="236" name="直線コネクタ 235"/>
        <xdr:cNvCxnSpPr/>
      </xdr:nvCxnSpPr>
      <xdr:spPr>
        <a:xfrm flipV="1">
          <a:off x="3797300" y="16157035"/>
          <a:ext cx="838200" cy="26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135011</xdr:rowOff>
    </xdr:from>
    <xdr:ext cx="534377" cy="259045"/>
    <xdr:sp macro="" textlink="">
      <xdr:nvSpPr>
        <xdr:cNvPr id="237" name="衛生費平均値テキスト"/>
        <xdr:cNvSpPr txBox="1"/>
      </xdr:nvSpPr>
      <xdr:spPr>
        <a:xfrm>
          <a:off x="4686300" y="16422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47,447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156584</xdr:rowOff>
    </xdr:from>
    <xdr:to>
      <xdr:col>6</xdr:col>
      <xdr:colOff>561975</xdr:colOff>
      <xdr:row>96</xdr:row>
      <xdr:rowOff>86734</xdr:rowOff>
    </xdr:to>
    <xdr:sp macro="" textlink="">
      <xdr:nvSpPr>
        <xdr:cNvPr id="238" name="フローチャート : 判断 237"/>
        <xdr:cNvSpPr/>
      </xdr:nvSpPr>
      <xdr:spPr>
        <a:xfrm>
          <a:off x="45847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138404</xdr:rowOff>
    </xdr:from>
    <xdr:to>
      <xdr:col>5</xdr:col>
      <xdr:colOff>358775</xdr:colOff>
      <xdr:row>96</xdr:row>
      <xdr:rowOff>17094</xdr:rowOff>
    </xdr:to>
    <xdr:cxnSp macro="">
      <xdr:nvCxnSpPr>
        <xdr:cNvPr id="239" name="直線コネクタ 238"/>
        <xdr:cNvCxnSpPr/>
      </xdr:nvCxnSpPr>
      <xdr:spPr>
        <a:xfrm flipV="1">
          <a:off x="2908300" y="16426154"/>
          <a:ext cx="889000" cy="5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127419</xdr:rowOff>
    </xdr:from>
    <xdr:to>
      <xdr:col>5</xdr:col>
      <xdr:colOff>409575</xdr:colOff>
      <xdr:row>96</xdr:row>
      <xdr:rowOff>57569</xdr:rowOff>
    </xdr:to>
    <xdr:sp macro="" textlink="">
      <xdr:nvSpPr>
        <xdr:cNvPr id="240" name="フローチャート : 判断 239"/>
        <xdr:cNvSpPr/>
      </xdr:nvSpPr>
      <xdr:spPr>
        <a:xfrm>
          <a:off x="3746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48696</xdr:rowOff>
    </xdr:from>
    <xdr:ext cx="534377" cy="259045"/>
    <xdr:sp macro="" textlink="">
      <xdr:nvSpPr>
        <xdr:cNvPr id="241" name="テキスト ボックス 240"/>
        <xdr:cNvSpPr txBox="1"/>
      </xdr:nvSpPr>
      <xdr:spPr>
        <a:xfrm>
          <a:off x="3530111" y="165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17094</xdr:rowOff>
    </xdr:from>
    <xdr:to>
      <xdr:col>4</xdr:col>
      <xdr:colOff>155575</xdr:colOff>
      <xdr:row>96</xdr:row>
      <xdr:rowOff>53423</xdr:rowOff>
    </xdr:to>
    <xdr:cxnSp macro="">
      <xdr:nvCxnSpPr>
        <xdr:cNvPr id="242" name="直線コネクタ 241"/>
        <xdr:cNvCxnSpPr/>
      </xdr:nvCxnSpPr>
      <xdr:spPr>
        <a:xfrm flipV="1">
          <a:off x="2019300" y="16476294"/>
          <a:ext cx="889000" cy="3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160623</xdr:rowOff>
    </xdr:from>
    <xdr:to>
      <xdr:col>4</xdr:col>
      <xdr:colOff>206375</xdr:colOff>
      <xdr:row>96</xdr:row>
      <xdr:rowOff>90773</xdr:rowOff>
    </xdr:to>
    <xdr:sp macro="" textlink="">
      <xdr:nvSpPr>
        <xdr:cNvPr id="243" name="フローチャート : 判断 242"/>
        <xdr:cNvSpPr/>
      </xdr:nvSpPr>
      <xdr:spPr>
        <a:xfrm>
          <a:off x="2857500" y="164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81900</xdr:rowOff>
    </xdr:from>
    <xdr:ext cx="534377" cy="259045"/>
    <xdr:sp macro="" textlink="">
      <xdr:nvSpPr>
        <xdr:cNvPr id="244" name="テキスト ボックス 243"/>
        <xdr:cNvSpPr txBox="1"/>
      </xdr:nvSpPr>
      <xdr:spPr>
        <a:xfrm>
          <a:off x="2641111" y="165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921</xdr:rowOff>
    </xdr:from>
    <xdr:to>
      <xdr:col>2</xdr:col>
      <xdr:colOff>638175</xdr:colOff>
      <xdr:row>96</xdr:row>
      <xdr:rowOff>53423</xdr:rowOff>
    </xdr:to>
    <xdr:cxnSp macro="">
      <xdr:nvCxnSpPr>
        <xdr:cNvPr id="245" name="直線コネクタ 244"/>
        <xdr:cNvCxnSpPr/>
      </xdr:nvCxnSpPr>
      <xdr:spPr>
        <a:xfrm>
          <a:off x="1130300" y="16117221"/>
          <a:ext cx="889000" cy="39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7519</xdr:rowOff>
    </xdr:from>
    <xdr:to>
      <xdr:col>3</xdr:col>
      <xdr:colOff>3175</xdr:colOff>
      <xdr:row>96</xdr:row>
      <xdr:rowOff>109119</xdr:rowOff>
    </xdr:to>
    <xdr:sp macro="" textlink="">
      <xdr:nvSpPr>
        <xdr:cNvPr id="246" name="フローチャート : 判断 245"/>
        <xdr:cNvSpPr/>
      </xdr:nvSpPr>
      <xdr:spPr>
        <a:xfrm>
          <a:off x="1968500" y="1646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100246</xdr:rowOff>
    </xdr:from>
    <xdr:ext cx="534377" cy="259045"/>
    <xdr:sp macro="" textlink="">
      <xdr:nvSpPr>
        <xdr:cNvPr id="247" name="テキスト ボックス 246"/>
        <xdr:cNvSpPr txBox="1"/>
      </xdr:nvSpPr>
      <xdr:spPr>
        <a:xfrm>
          <a:off x="1752111" y="165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164681</xdr:rowOff>
    </xdr:from>
    <xdr:to>
      <xdr:col>1</xdr:col>
      <xdr:colOff>485775</xdr:colOff>
      <xdr:row>96</xdr:row>
      <xdr:rowOff>94831</xdr:rowOff>
    </xdr:to>
    <xdr:sp macro="" textlink="">
      <xdr:nvSpPr>
        <xdr:cNvPr id="248" name="フローチャート : 判断 247"/>
        <xdr:cNvSpPr/>
      </xdr:nvSpPr>
      <xdr:spPr>
        <a:xfrm>
          <a:off x="1079500" y="1645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85958</xdr:rowOff>
    </xdr:from>
    <xdr:ext cx="534377" cy="259045"/>
    <xdr:sp macro="" textlink="">
      <xdr:nvSpPr>
        <xdr:cNvPr id="249" name="テキスト ボックス 248"/>
        <xdr:cNvSpPr txBox="1"/>
      </xdr:nvSpPr>
      <xdr:spPr>
        <a:xfrm>
          <a:off x="863111" y="1654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161385</xdr:rowOff>
    </xdr:from>
    <xdr:to>
      <xdr:col>6</xdr:col>
      <xdr:colOff>561975</xdr:colOff>
      <xdr:row>94</xdr:row>
      <xdr:rowOff>91535</xdr:rowOff>
    </xdr:to>
    <xdr:sp macro="" textlink="">
      <xdr:nvSpPr>
        <xdr:cNvPr id="255" name="円/楕円 254"/>
        <xdr:cNvSpPr/>
      </xdr:nvSpPr>
      <xdr:spPr>
        <a:xfrm>
          <a:off x="4584700" y="161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12812</xdr:rowOff>
    </xdr:from>
    <xdr:ext cx="534377" cy="259045"/>
    <xdr:sp macro="" textlink="">
      <xdr:nvSpPr>
        <xdr:cNvPr id="256" name="衛生費該当値テキスト"/>
        <xdr:cNvSpPr txBox="1"/>
      </xdr:nvSpPr>
      <xdr:spPr>
        <a:xfrm>
          <a:off x="4686300" y="159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65,195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87604</xdr:rowOff>
    </xdr:from>
    <xdr:to>
      <xdr:col>5</xdr:col>
      <xdr:colOff>409575</xdr:colOff>
      <xdr:row>96</xdr:row>
      <xdr:rowOff>17754</xdr:rowOff>
    </xdr:to>
    <xdr:sp macro="" textlink="">
      <xdr:nvSpPr>
        <xdr:cNvPr id="257" name="円/楕円 256"/>
        <xdr:cNvSpPr/>
      </xdr:nvSpPr>
      <xdr:spPr>
        <a:xfrm>
          <a:off x="3746500" y="1637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34281</xdr:rowOff>
    </xdr:from>
    <xdr:ext cx="534377" cy="259045"/>
    <xdr:sp macro="" textlink="">
      <xdr:nvSpPr>
        <xdr:cNvPr id="258" name="テキスト ボックス 257"/>
        <xdr:cNvSpPr txBox="1"/>
      </xdr:nvSpPr>
      <xdr:spPr>
        <a:xfrm>
          <a:off x="3530111" y="1615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51,068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137744</xdr:rowOff>
    </xdr:from>
    <xdr:to>
      <xdr:col>4</xdr:col>
      <xdr:colOff>206375</xdr:colOff>
      <xdr:row>96</xdr:row>
      <xdr:rowOff>67894</xdr:rowOff>
    </xdr:to>
    <xdr:sp macro="" textlink="">
      <xdr:nvSpPr>
        <xdr:cNvPr id="259" name="円/楕円 258"/>
        <xdr:cNvSpPr/>
      </xdr:nvSpPr>
      <xdr:spPr>
        <a:xfrm>
          <a:off x="2857500" y="1642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84421</xdr:rowOff>
    </xdr:from>
    <xdr:ext cx="534377" cy="259045"/>
    <xdr:sp macro="" textlink="">
      <xdr:nvSpPr>
        <xdr:cNvPr id="260" name="テキスト ボックス 259"/>
        <xdr:cNvSpPr txBox="1"/>
      </xdr:nvSpPr>
      <xdr:spPr>
        <a:xfrm>
          <a:off x="2641111" y="1620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48,436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2623</xdr:rowOff>
    </xdr:from>
    <xdr:to>
      <xdr:col>3</xdr:col>
      <xdr:colOff>3175</xdr:colOff>
      <xdr:row>96</xdr:row>
      <xdr:rowOff>104223</xdr:rowOff>
    </xdr:to>
    <xdr:sp macro="" textlink="">
      <xdr:nvSpPr>
        <xdr:cNvPr id="261" name="円/楕円 260"/>
        <xdr:cNvSpPr/>
      </xdr:nvSpPr>
      <xdr:spPr>
        <a:xfrm>
          <a:off x="1968500" y="1646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120750</xdr:rowOff>
    </xdr:from>
    <xdr:ext cx="534377" cy="259045"/>
    <xdr:sp macro="" textlink="">
      <xdr:nvSpPr>
        <xdr:cNvPr id="262" name="テキスト ボックス 261"/>
        <xdr:cNvSpPr txBox="1"/>
      </xdr:nvSpPr>
      <xdr:spPr>
        <a:xfrm>
          <a:off x="1752111" y="1623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46,529</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121571</xdr:rowOff>
    </xdr:from>
    <xdr:to>
      <xdr:col>1</xdr:col>
      <xdr:colOff>485775</xdr:colOff>
      <xdr:row>94</xdr:row>
      <xdr:rowOff>51721</xdr:rowOff>
    </xdr:to>
    <xdr:sp macro="" textlink="">
      <xdr:nvSpPr>
        <xdr:cNvPr id="263" name="円/楕円 262"/>
        <xdr:cNvSpPr/>
      </xdr:nvSpPr>
      <xdr:spPr>
        <a:xfrm>
          <a:off x="1079500" y="1606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68248</xdr:rowOff>
    </xdr:from>
    <xdr:ext cx="534377" cy="259045"/>
    <xdr:sp macro="" textlink="">
      <xdr:nvSpPr>
        <xdr:cNvPr id="264" name="テキスト ボックス 263"/>
        <xdr:cNvSpPr txBox="1"/>
      </xdr:nvSpPr>
      <xdr:spPr>
        <a:xfrm>
          <a:off x="863111" y="158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67,285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126555</xdr:rowOff>
    </xdr:from>
    <xdr:to>
      <xdr:col>15</xdr:col>
      <xdr:colOff>180340</xdr:colOff>
      <xdr:row>39</xdr:row>
      <xdr:rowOff>44450</xdr:rowOff>
    </xdr:to>
    <xdr:cxnSp macro="">
      <xdr:nvCxnSpPr>
        <xdr:cNvPr id="288" name="直線コネクタ 287"/>
        <xdr:cNvCxnSpPr/>
      </xdr:nvCxnSpPr>
      <xdr:spPr>
        <a:xfrm flipV="1">
          <a:off x="10475595" y="5270055"/>
          <a:ext cx="1270" cy="146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73232</xdr:rowOff>
    </xdr:from>
    <xdr:ext cx="469744" cy="259045"/>
    <xdr:sp macro="" textlink="">
      <xdr:nvSpPr>
        <xdr:cNvPr id="291" name="労働費最大値テキスト"/>
        <xdr:cNvSpPr txBox="1"/>
      </xdr:nvSpPr>
      <xdr:spPr>
        <a:xfrm>
          <a:off x="10528300" y="504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7,669</a:t>
          </a:r>
          <a:endParaRPr kumimoji="1" lang="ja-JP" altLang="en-US" sz="1000" b="1">
            <a:latin typeface="ＭＳ Ｐゴシック"/>
          </a:endParaRPr>
        </a:p>
      </xdr:txBody>
    </xdr:sp>
    <xdr:clientData/>
  </xdr:oneCellAnchor>
  <xdr:twoCellAnchor>
    <xdr:from>
      <xdr:col>15</xdr:col>
      <xdr:colOff>92075</xdr:colOff>
      <xdr:row>30</xdr:row>
      <xdr:rowOff>126555</xdr:rowOff>
    </xdr:from>
    <xdr:to>
      <xdr:col>15</xdr:col>
      <xdr:colOff>269875</xdr:colOff>
      <xdr:row>30</xdr:row>
      <xdr:rowOff>126555</xdr:rowOff>
    </xdr:to>
    <xdr:cxnSp macro="">
      <xdr:nvCxnSpPr>
        <xdr:cNvPr id="292" name="直線コネクタ 291"/>
        <xdr:cNvCxnSpPr/>
      </xdr:nvCxnSpPr>
      <xdr:spPr>
        <a:xfrm>
          <a:off x="10388600" y="527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114364</xdr:rowOff>
    </xdr:from>
    <xdr:to>
      <xdr:col>15</xdr:col>
      <xdr:colOff>180975</xdr:colOff>
      <xdr:row>39</xdr:row>
      <xdr:rowOff>40640</xdr:rowOff>
    </xdr:to>
    <xdr:cxnSp macro="">
      <xdr:nvCxnSpPr>
        <xdr:cNvPr id="293" name="直線コネクタ 292"/>
        <xdr:cNvCxnSpPr/>
      </xdr:nvCxnSpPr>
      <xdr:spPr>
        <a:xfrm>
          <a:off x="9639300" y="6458014"/>
          <a:ext cx="838200" cy="26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25861</xdr:rowOff>
    </xdr:from>
    <xdr:ext cx="378565" cy="259045"/>
    <xdr:sp macro="" textlink="">
      <xdr:nvSpPr>
        <xdr:cNvPr id="294" name="労働費平均値テキスト"/>
        <xdr:cNvSpPr txBox="1"/>
      </xdr:nvSpPr>
      <xdr:spPr>
        <a:xfrm>
          <a:off x="10528300" y="6369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2984</xdr:rowOff>
    </xdr:from>
    <xdr:to>
      <xdr:col>15</xdr:col>
      <xdr:colOff>231775</xdr:colOff>
      <xdr:row>38</xdr:row>
      <xdr:rowOff>104584</xdr:rowOff>
    </xdr:to>
    <xdr:sp macro="" textlink="">
      <xdr:nvSpPr>
        <xdr:cNvPr id="295" name="フローチャート : 判断 294"/>
        <xdr:cNvSpPr/>
      </xdr:nvSpPr>
      <xdr:spPr>
        <a:xfrm>
          <a:off x="104267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157607</xdr:rowOff>
    </xdr:from>
    <xdr:to>
      <xdr:col>14</xdr:col>
      <xdr:colOff>28575</xdr:colOff>
      <xdr:row>37</xdr:row>
      <xdr:rowOff>114364</xdr:rowOff>
    </xdr:to>
    <xdr:cxnSp macro="">
      <xdr:nvCxnSpPr>
        <xdr:cNvPr id="296" name="直線コネクタ 295"/>
        <xdr:cNvCxnSpPr/>
      </xdr:nvCxnSpPr>
      <xdr:spPr>
        <a:xfrm>
          <a:off x="8750300" y="5815457"/>
          <a:ext cx="889000" cy="64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99187</xdr:rowOff>
    </xdr:from>
    <xdr:to>
      <xdr:col>14</xdr:col>
      <xdr:colOff>79375</xdr:colOff>
      <xdr:row>38</xdr:row>
      <xdr:rowOff>29337</xdr:rowOff>
    </xdr:to>
    <xdr:sp macro="" textlink="">
      <xdr:nvSpPr>
        <xdr:cNvPr id="297" name="フローチャート : 判断 296"/>
        <xdr:cNvSpPr/>
      </xdr:nvSpPr>
      <xdr:spPr>
        <a:xfrm>
          <a:off x="95885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20464</xdr:rowOff>
    </xdr:from>
    <xdr:ext cx="469744" cy="259045"/>
    <xdr:sp macro="" textlink="">
      <xdr:nvSpPr>
        <xdr:cNvPr id="298" name="テキスト ボックス 297"/>
        <xdr:cNvSpPr txBox="1"/>
      </xdr:nvSpPr>
      <xdr:spPr>
        <a:xfrm>
          <a:off x="9404427" y="653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157607</xdr:rowOff>
    </xdr:from>
    <xdr:to>
      <xdr:col>12</xdr:col>
      <xdr:colOff>511175</xdr:colOff>
      <xdr:row>34</xdr:row>
      <xdr:rowOff>60071</xdr:rowOff>
    </xdr:to>
    <xdr:cxnSp macro="">
      <xdr:nvCxnSpPr>
        <xdr:cNvPr id="299" name="直線コネクタ 298"/>
        <xdr:cNvCxnSpPr/>
      </xdr:nvCxnSpPr>
      <xdr:spPr>
        <a:xfrm flipV="1">
          <a:off x="7861300" y="5815457"/>
          <a:ext cx="88900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18986</xdr:rowOff>
    </xdr:from>
    <xdr:to>
      <xdr:col>12</xdr:col>
      <xdr:colOff>561975</xdr:colOff>
      <xdr:row>37</xdr:row>
      <xdr:rowOff>120586</xdr:rowOff>
    </xdr:to>
    <xdr:sp macro="" textlink="">
      <xdr:nvSpPr>
        <xdr:cNvPr id="300" name="フローチャート : 判断 299"/>
        <xdr:cNvSpPr/>
      </xdr:nvSpPr>
      <xdr:spPr>
        <a:xfrm>
          <a:off x="8699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111713</xdr:rowOff>
    </xdr:from>
    <xdr:ext cx="469744" cy="259045"/>
    <xdr:sp macro="" textlink="">
      <xdr:nvSpPr>
        <xdr:cNvPr id="301" name="テキスト ボックス 300"/>
        <xdr:cNvSpPr txBox="1"/>
      </xdr:nvSpPr>
      <xdr:spPr>
        <a:xfrm>
          <a:off x="8515427" y="645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60071</xdr:rowOff>
    </xdr:from>
    <xdr:to>
      <xdr:col>11</xdr:col>
      <xdr:colOff>307975</xdr:colOff>
      <xdr:row>34</xdr:row>
      <xdr:rowOff>76645</xdr:rowOff>
    </xdr:to>
    <xdr:cxnSp macro="">
      <xdr:nvCxnSpPr>
        <xdr:cNvPr id="302" name="直線コネクタ 301"/>
        <xdr:cNvCxnSpPr/>
      </xdr:nvCxnSpPr>
      <xdr:spPr>
        <a:xfrm flipV="1">
          <a:off x="6972300" y="5889371"/>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64897</xdr:rowOff>
    </xdr:from>
    <xdr:to>
      <xdr:col>11</xdr:col>
      <xdr:colOff>358775</xdr:colOff>
      <xdr:row>36</xdr:row>
      <xdr:rowOff>166497</xdr:rowOff>
    </xdr:to>
    <xdr:sp macro="" textlink="">
      <xdr:nvSpPr>
        <xdr:cNvPr id="303" name="フローチャート : 判断 302"/>
        <xdr:cNvSpPr/>
      </xdr:nvSpPr>
      <xdr:spPr>
        <a:xfrm>
          <a:off x="7810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157624</xdr:rowOff>
    </xdr:from>
    <xdr:ext cx="469744" cy="259045"/>
    <xdr:sp macro="" textlink="">
      <xdr:nvSpPr>
        <xdr:cNvPr id="304" name="テキスト ボックス 303"/>
        <xdr:cNvSpPr txBox="1"/>
      </xdr:nvSpPr>
      <xdr:spPr>
        <a:xfrm>
          <a:off x="7626427" y="632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163004</xdr:rowOff>
    </xdr:from>
    <xdr:to>
      <xdr:col>10</xdr:col>
      <xdr:colOff>155575</xdr:colOff>
      <xdr:row>36</xdr:row>
      <xdr:rowOff>93154</xdr:rowOff>
    </xdr:to>
    <xdr:sp macro="" textlink="">
      <xdr:nvSpPr>
        <xdr:cNvPr id="305" name="フローチャート : 判断 304"/>
        <xdr:cNvSpPr/>
      </xdr:nvSpPr>
      <xdr:spPr>
        <a:xfrm>
          <a:off x="6921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84281</xdr:rowOff>
    </xdr:from>
    <xdr:ext cx="469744" cy="259045"/>
    <xdr:sp macro="" textlink="">
      <xdr:nvSpPr>
        <xdr:cNvPr id="306" name="テキスト ボックス 305"/>
        <xdr:cNvSpPr txBox="1"/>
      </xdr:nvSpPr>
      <xdr:spPr>
        <a:xfrm>
          <a:off x="6737427" y="625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161290</xdr:rowOff>
    </xdr:from>
    <xdr:to>
      <xdr:col>15</xdr:col>
      <xdr:colOff>231775</xdr:colOff>
      <xdr:row>39</xdr:row>
      <xdr:rowOff>91440</xdr:rowOff>
    </xdr:to>
    <xdr:sp macro="" textlink="">
      <xdr:nvSpPr>
        <xdr:cNvPr id="312" name="円/楕円 311"/>
        <xdr:cNvSpPr/>
      </xdr:nvSpPr>
      <xdr:spPr>
        <a:xfrm>
          <a:off x="104267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76217</xdr:rowOff>
    </xdr:from>
    <xdr:ext cx="313932" cy="259045"/>
    <xdr:sp macro="" textlink="">
      <xdr:nvSpPr>
        <xdr:cNvPr id="313" name="労働費該当値テキスト"/>
        <xdr:cNvSpPr txBox="1"/>
      </xdr:nvSpPr>
      <xdr:spPr>
        <a:xfrm>
          <a:off x="10528300" y="6591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63564</xdr:rowOff>
    </xdr:from>
    <xdr:to>
      <xdr:col>14</xdr:col>
      <xdr:colOff>79375</xdr:colOff>
      <xdr:row>37</xdr:row>
      <xdr:rowOff>165164</xdr:rowOff>
    </xdr:to>
    <xdr:sp macro="" textlink="">
      <xdr:nvSpPr>
        <xdr:cNvPr id="314" name="円/楕円 313"/>
        <xdr:cNvSpPr/>
      </xdr:nvSpPr>
      <xdr:spPr>
        <a:xfrm>
          <a:off x="9588500" y="64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10241</xdr:rowOff>
    </xdr:from>
    <xdr:ext cx="469744" cy="259045"/>
    <xdr:sp macro="" textlink="">
      <xdr:nvSpPr>
        <xdr:cNvPr id="315" name="テキスト ボックス 314"/>
        <xdr:cNvSpPr txBox="1"/>
      </xdr:nvSpPr>
      <xdr:spPr>
        <a:xfrm>
          <a:off x="9404427" y="61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1,433</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106807</xdr:rowOff>
    </xdr:from>
    <xdr:to>
      <xdr:col>12</xdr:col>
      <xdr:colOff>561975</xdr:colOff>
      <xdr:row>34</xdr:row>
      <xdr:rowOff>36957</xdr:rowOff>
    </xdr:to>
    <xdr:sp macro="" textlink="">
      <xdr:nvSpPr>
        <xdr:cNvPr id="316" name="円/楕円 315"/>
        <xdr:cNvSpPr/>
      </xdr:nvSpPr>
      <xdr:spPr>
        <a:xfrm>
          <a:off x="8699500" y="5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53484</xdr:rowOff>
    </xdr:from>
    <xdr:ext cx="469744" cy="259045"/>
    <xdr:sp macro="" textlink="">
      <xdr:nvSpPr>
        <xdr:cNvPr id="317" name="テキスト ボックス 316"/>
        <xdr:cNvSpPr txBox="1"/>
      </xdr:nvSpPr>
      <xdr:spPr>
        <a:xfrm>
          <a:off x="8515427" y="553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4,806</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9271</xdr:rowOff>
    </xdr:from>
    <xdr:to>
      <xdr:col>11</xdr:col>
      <xdr:colOff>358775</xdr:colOff>
      <xdr:row>34</xdr:row>
      <xdr:rowOff>110871</xdr:rowOff>
    </xdr:to>
    <xdr:sp macro="" textlink="">
      <xdr:nvSpPr>
        <xdr:cNvPr id="318" name="円/楕円 317"/>
        <xdr:cNvSpPr/>
      </xdr:nvSpPr>
      <xdr:spPr>
        <a:xfrm>
          <a:off x="7810500" y="583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127398</xdr:rowOff>
    </xdr:from>
    <xdr:ext cx="469744" cy="259045"/>
    <xdr:sp macro="" textlink="">
      <xdr:nvSpPr>
        <xdr:cNvPr id="319" name="テキスト ボックス 318"/>
        <xdr:cNvSpPr txBox="1"/>
      </xdr:nvSpPr>
      <xdr:spPr>
        <a:xfrm>
          <a:off x="7626427" y="56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4,418</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25845</xdr:rowOff>
    </xdr:from>
    <xdr:to>
      <xdr:col>10</xdr:col>
      <xdr:colOff>155575</xdr:colOff>
      <xdr:row>34</xdr:row>
      <xdr:rowOff>127445</xdr:rowOff>
    </xdr:to>
    <xdr:sp macro="" textlink="">
      <xdr:nvSpPr>
        <xdr:cNvPr id="320" name="円/楕円 319"/>
        <xdr:cNvSpPr/>
      </xdr:nvSpPr>
      <xdr:spPr>
        <a:xfrm>
          <a:off x="6921500" y="585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143972</xdr:rowOff>
    </xdr:from>
    <xdr:ext cx="469744" cy="259045"/>
    <xdr:sp macro="" textlink="">
      <xdr:nvSpPr>
        <xdr:cNvPr id="321" name="テキスト ボックス 320"/>
        <xdr:cNvSpPr txBox="1"/>
      </xdr:nvSpPr>
      <xdr:spPr>
        <a:xfrm>
          <a:off x="6737427" y="563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1" name="テキスト ボックス 340"/>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166887</xdr:rowOff>
    </xdr:from>
    <xdr:to>
      <xdr:col>15</xdr:col>
      <xdr:colOff>180340</xdr:colOff>
      <xdr:row>58</xdr:row>
      <xdr:rowOff>124319</xdr:rowOff>
    </xdr:to>
    <xdr:cxnSp macro="">
      <xdr:nvCxnSpPr>
        <xdr:cNvPr id="347" name="直線コネクタ 346"/>
        <xdr:cNvCxnSpPr/>
      </xdr:nvCxnSpPr>
      <xdr:spPr>
        <a:xfrm flipV="1">
          <a:off x="10475595" y="8739387"/>
          <a:ext cx="1270" cy="132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128146</xdr:rowOff>
    </xdr:from>
    <xdr:ext cx="469744" cy="259045"/>
    <xdr:sp macro="" textlink="">
      <xdr:nvSpPr>
        <xdr:cNvPr id="348" name="農林水産業費最小値テキスト"/>
        <xdr:cNvSpPr txBox="1"/>
      </xdr:nvSpPr>
      <xdr:spPr>
        <a:xfrm>
          <a:off x="10528300" y="1007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8,942</a:t>
          </a:r>
          <a:endParaRPr kumimoji="1" lang="ja-JP" altLang="en-US" sz="1000" b="1">
            <a:latin typeface="ＭＳ Ｐゴシック"/>
          </a:endParaRPr>
        </a:p>
      </xdr:txBody>
    </xdr:sp>
    <xdr:clientData/>
  </xdr:oneCellAnchor>
  <xdr:twoCellAnchor>
    <xdr:from>
      <xdr:col>15</xdr:col>
      <xdr:colOff>92075</xdr:colOff>
      <xdr:row>58</xdr:row>
      <xdr:rowOff>124319</xdr:rowOff>
    </xdr:from>
    <xdr:to>
      <xdr:col>15</xdr:col>
      <xdr:colOff>269875</xdr:colOff>
      <xdr:row>58</xdr:row>
      <xdr:rowOff>124319</xdr:rowOff>
    </xdr:to>
    <xdr:cxnSp macro="">
      <xdr:nvCxnSpPr>
        <xdr:cNvPr id="349" name="直線コネクタ 348"/>
        <xdr:cNvCxnSpPr/>
      </xdr:nvCxnSpPr>
      <xdr:spPr>
        <a:xfrm>
          <a:off x="10388600" y="1006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113564</xdr:rowOff>
    </xdr:from>
    <xdr:ext cx="534377" cy="259045"/>
    <xdr:sp macro="" textlink="">
      <xdr:nvSpPr>
        <xdr:cNvPr id="350" name="農林水産業費最大値テキスト"/>
        <xdr:cNvSpPr txBox="1"/>
      </xdr:nvSpPr>
      <xdr:spPr>
        <a:xfrm>
          <a:off x="10528300" y="851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90,335</a:t>
          </a:r>
          <a:endParaRPr kumimoji="1" lang="ja-JP" altLang="en-US" sz="1000" b="1">
            <a:latin typeface="ＭＳ Ｐゴシック"/>
          </a:endParaRPr>
        </a:p>
      </xdr:txBody>
    </xdr:sp>
    <xdr:clientData/>
  </xdr:oneCellAnchor>
  <xdr:twoCellAnchor>
    <xdr:from>
      <xdr:col>15</xdr:col>
      <xdr:colOff>92075</xdr:colOff>
      <xdr:row>50</xdr:row>
      <xdr:rowOff>166887</xdr:rowOff>
    </xdr:from>
    <xdr:to>
      <xdr:col>15</xdr:col>
      <xdr:colOff>269875</xdr:colOff>
      <xdr:row>50</xdr:row>
      <xdr:rowOff>166887</xdr:rowOff>
    </xdr:to>
    <xdr:cxnSp macro="">
      <xdr:nvCxnSpPr>
        <xdr:cNvPr id="351" name="直線コネクタ 350"/>
        <xdr:cNvCxnSpPr/>
      </xdr:nvCxnSpPr>
      <xdr:spPr>
        <a:xfrm>
          <a:off x="10388600" y="873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102683</xdr:rowOff>
    </xdr:from>
    <xdr:to>
      <xdr:col>15</xdr:col>
      <xdr:colOff>180975</xdr:colOff>
      <xdr:row>53</xdr:row>
      <xdr:rowOff>128041</xdr:rowOff>
    </xdr:to>
    <xdr:cxnSp macro="">
      <xdr:nvCxnSpPr>
        <xdr:cNvPr id="352" name="直線コネクタ 351"/>
        <xdr:cNvCxnSpPr/>
      </xdr:nvCxnSpPr>
      <xdr:spPr>
        <a:xfrm>
          <a:off x="9639300" y="9189533"/>
          <a:ext cx="838200" cy="2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11092</xdr:rowOff>
    </xdr:from>
    <xdr:ext cx="534377" cy="259045"/>
    <xdr:sp macro="" textlink="">
      <xdr:nvSpPr>
        <xdr:cNvPr id="353" name="農林水産業費平均値テキスト"/>
        <xdr:cNvSpPr txBox="1"/>
      </xdr:nvSpPr>
      <xdr:spPr>
        <a:xfrm>
          <a:off x="10528300" y="9612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32665</xdr:rowOff>
    </xdr:from>
    <xdr:to>
      <xdr:col>15</xdr:col>
      <xdr:colOff>231775</xdr:colOff>
      <xdr:row>56</xdr:row>
      <xdr:rowOff>134265</xdr:rowOff>
    </xdr:to>
    <xdr:sp macro="" textlink="">
      <xdr:nvSpPr>
        <xdr:cNvPr id="354" name="フローチャート : 判断 353"/>
        <xdr:cNvSpPr/>
      </xdr:nvSpPr>
      <xdr:spPr>
        <a:xfrm>
          <a:off x="104267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102683</xdr:rowOff>
    </xdr:from>
    <xdr:to>
      <xdr:col>14</xdr:col>
      <xdr:colOff>28575</xdr:colOff>
      <xdr:row>55</xdr:row>
      <xdr:rowOff>64670</xdr:rowOff>
    </xdr:to>
    <xdr:cxnSp macro="">
      <xdr:nvCxnSpPr>
        <xdr:cNvPr id="355" name="直線コネクタ 354"/>
        <xdr:cNvCxnSpPr/>
      </xdr:nvCxnSpPr>
      <xdr:spPr>
        <a:xfrm flipV="1">
          <a:off x="8750300" y="9189533"/>
          <a:ext cx="889000" cy="30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18295</xdr:rowOff>
    </xdr:from>
    <xdr:to>
      <xdr:col>14</xdr:col>
      <xdr:colOff>79375</xdr:colOff>
      <xdr:row>56</xdr:row>
      <xdr:rowOff>119895</xdr:rowOff>
    </xdr:to>
    <xdr:sp macro="" textlink="">
      <xdr:nvSpPr>
        <xdr:cNvPr id="356" name="フローチャート : 判断 355"/>
        <xdr:cNvSpPr/>
      </xdr:nvSpPr>
      <xdr:spPr>
        <a:xfrm>
          <a:off x="9588500" y="96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111022</xdr:rowOff>
    </xdr:from>
    <xdr:ext cx="534377" cy="259045"/>
    <xdr:sp macro="" textlink="">
      <xdr:nvSpPr>
        <xdr:cNvPr id="357" name="テキスト ボックス 356"/>
        <xdr:cNvSpPr txBox="1"/>
      </xdr:nvSpPr>
      <xdr:spPr>
        <a:xfrm>
          <a:off x="9372111" y="971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64670</xdr:rowOff>
    </xdr:from>
    <xdr:to>
      <xdr:col>12</xdr:col>
      <xdr:colOff>511175</xdr:colOff>
      <xdr:row>55</xdr:row>
      <xdr:rowOff>80068</xdr:rowOff>
    </xdr:to>
    <xdr:cxnSp macro="">
      <xdr:nvCxnSpPr>
        <xdr:cNvPr id="358" name="直線コネクタ 357"/>
        <xdr:cNvCxnSpPr/>
      </xdr:nvCxnSpPr>
      <xdr:spPr>
        <a:xfrm flipV="1">
          <a:off x="7861300" y="9494420"/>
          <a:ext cx="889000" cy="1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100477</xdr:rowOff>
    </xdr:from>
    <xdr:to>
      <xdr:col>12</xdr:col>
      <xdr:colOff>561975</xdr:colOff>
      <xdr:row>57</xdr:row>
      <xdr:rowOff>30627</xdr:rowOff>
    </xdr:to>
    <xdr:sp macro="" textlink="">
      <xdr:nvSpPr>
        <xdr:cNvPr id="359" name="フローチャート : 判断 358"/>
        <xdr:cNvSpPr/>
      </xdr:nvSpPr>
      <xdr:spPr>
        <a:xfrm>
          <a:off x="8699500" y="970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21754</xdr:rowOff>
    </xdr:from>
    <xdr:ext cx="534377" cy="259045"/>
    <xdr:sp macro="" textlink="">
      <xdr:nvSpPr>
        <xdr:cNvPr id="360" name="テキスト ボックス 359"/>
        <xdr:cNvSpPr txBox="1"/>
      </xdr:nvSpPr>
      <xdr:spPr>
        <a:xfrm>
          <a:off x="8483111" y="979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80068</xdr:rowOff>
    </xdr:from>
    <xdr:to>
      <xdr:col>11</xdr:col>
      <xdr:colOff>307975</xdr:colOff>
      <xdr:row>55</xdr:row>
      <xdr:rowOff>108234</xdr:rowOff>
    </xdr:to>
    <xdr:cxnSp macro="">
      <xdr:nvCxnSpPr>
        <xdr:cNvPr id="361" name="直線コネクタ 360"/>
        <xdr:cNvCxnSpPr/>
      </xdr:nvCxnSpPr>
      <xdr:spPr>
        <a:xfrm flipV="1">
          <a:off x="6972300" y="9509818"/>
          <a:ext cx="889000" cy="2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103857</xdr:rowOff>
    </xdr:from>
    <xdr:to>
      <xdr:col>11</xdr:col>
      <xdr:colOff>358775</xdr:colOff>
      <xdr:row>57</xdr:row>
      <xdr:rowOff>34007</xdr:rowOff>
    </xdr:to>
    <xdr:sp macro="" textlink="">
      <xdr:nvSpPr>
        <xdr:cNvPr id="362" name="フローチャート : 判断 361"/>
        <xdr:cNvSpPr/>
      </xdr:nvSpPr>
      <xdr:spPr>
        <a:xfrm>
          <a:off x="7810500" y="97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25134</xdr:rowOff>
    </xdr:from>
    <xdr:ext cx="534377" cy="259045"/>
    <xdr:sp macro="" textlink="">
      <xdr:nvSpPr>
        <xdr:cNvPr id="363" name="テキスト ボックス 362"/>
        <xdr:cNvSpPr txBox="1"/>
      </xdr:nvSpPr>
      <xdr:spPr>
        <a:xfrm>
          <a:off x="7594111" y="979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123582</xdr:rowOff>
    </xdr:from>
    <xdr:to>
      <xdr:col>10</xdr:col>
      <xdr:colOff>155575</xdr:colOff>
      <xdr:row>57</xdr:row>
      <xdr:rowOff>53732</xdr:rowOff>
    </xdr:to>
    <xdr:sp macro="" textlink="">
      <xdr:nvSpPr>
        <xdr:cNvPr id="364" name="フローチャート : 判断 363"/>
        <xdr:cNvSpPr/>
      </xdr:nvSpPr>
      <xdr:spPr>
        <a:xfrm>
          <a:off x="6921500" y="972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44859</xdr:rowOff>
    </xdr:from>
    <xdr:ext cx="534377" cy="259045"/>
    <xdr:sp macro="" textlink="">
      <xdr:nvSpPr>
        <xdr:cNvPr id="365" name="テキスト ボックス 364"/>
        <xdr:cNvSpPr txBox="1"/>
      </xdr:nvSpPr>
      <xdr:spPr>
        <a:xfrm>
          <a:off x="6705111" y="981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77241</xdr:rowOff>
    </xdr:from>
    <xdr:to>
      <xdr:col>15</xdr:col>
      <xdr:colOff>231775</xdr:colOff>
      <xdr:row>54</xdr:row>
      <xdr:rowOff>7391</xdr:rowOff>
    </xdr:to>
    <xdr:sp macro="" textlink="">
      <xdr:nvSpPr>
        <xdr:cNvPr id="371" name="円/楕円 370"/>
        <xdr:cNvSpPr/>
      </xdr:nvSpPr>
      <xdr:spPr>
        <a:xfrm>
          <a:off x="10426700" y="916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100118</xdr:rowOff>
    </xdr:from>
    <xdr:ext cx="534377" cy="259045"/>
    <xdr:sp macro="" textlink="">
      <xdr:nvSpPr>
        <xdr:cNvPr id="372" name="農林水産業費該当値テキスト"/>
        <xdr:cNvSpPr txBox="1"/>
      </xdr:nvSpPr>
      <xdr:spPr>
        <a:xfrm>
          <a:off x="10528300" y="901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61,214</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51883</xdr:rowOff>
    </xdr:from>
    <xdr:to>
      <xdr:col>14</xdr:col>
      <xdr:colOff>79375</xdr:colOff>
      <xdr:row>53</xdr:row>
      <xdr:rowOff>153483</xdr:rowOff>
    </xdr:to>
    <xdr:sp macro="" textlink="">
      <xdr:nvSpPr>
        <xdr:cNvPr id="373" name="円/楕円 372"/>
        <xdr:cNvSpPr/>
      </xdr:nvSpPr>
      <xdr:spPr>
        <a:xfrm>
          <a:off x="9588500" y="913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51</xdr:row>
      <xdr:rowOff>170010</xdr:rowOff>
    </xdr:from>
    <xdr:ext cx="534377" cy="259045"/>
    <xdr:sp macro="" textlink="">
      <xdr:nvSpPr>
        <xdr:cNvPr id="374" name="テキスト ボックス 373"/>
        <xdr:cNvSpPr txBox="1"/>
      </xdr:nvSpPr>
      <xdr:spPr>
        <a:xfrm>
          <a:off x="9372111" y="891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62,767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13870</xdr:rowOff>
    </xdr:from>
    <xdr:to>
      <xdr:col>12</xdr:col>
      <xdr:colOff>561975</xdr:colOff>
      <xdr:row>55</xdr:row>
      <xdr:rowOff>115470</xdr:rowOff>
    </xdr:to>
    <xdr:sp macro="" textlink="">
      <xdr:nvSpPr>
        <xdr:cNvPr id="375" name="円/楕円 374"/>
        <xdr:cNvSpPr/>
      </xdr:nvSpPr>
      <xdr:spPr>
        <a:xfrm>
          <a:off x="8699500" y="944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131997</xdr:rowOff>
    </xdr:from>
    <xdr:ext cx="534377" cy="259045"/>
    <xdr:sp macro="" textlink="">
      <xdr:nvSpPr>
        <xdr:cNvPr id="376" name="テキスト ボックス 375"/>
        <xdr:cNvSpPr txBox="1"/>
      </xdr:nvSpPr>
      <xdr:spPr>
        <a:xfrm>
          <a:off x="8483111" y="921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44,095</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29268</xdr:rowOff>
    </xdr:from>
    <xdr:to>
      <xdr:col>11</xdr:col>
      <xdr:colOff>358775</xdr:colOff>
      <xdr:row>55</xdr:row>
      <xdr:rowOff>130868</xdr:rowOff>
    </xdr:to>
    <xdr:sp macro="" textlink="">
      <xdr:nvSpPr>
        <xdr:cNvPr id="377" name="円/楕円 376"/>
        <xdr:cNvSpPr/>
      </xdr:nvSpPr>
      <xdr:spPr>
        <a:xfrm>
          <a:off x="7810500" y="945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147395</xdr:rowOff>
    </xdr:from>
    <xdr:ext cx="534377" cy="259045"/>
    <xdr:sp macro="" textlink="">
      <xdr:nvSpPr>
        <xdr:cNvPr id="378" name="テキスト ボックス 377"/>
        <xdr:cNvSpPr txBox="1"/>
      </xdr:nvSpPr>
      <xdr:spPr>
        <a:xfrm>
          <a:off x="7594111" y="92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43,152</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57434</xdr:rowOff>
    </xdr:from>
    <xdr:to>
      <xdr:col>10</xdr:col>
      <xdr:colOff>155575</xdr:colOff>
      <xdr:row>55</xdr:row>
      <xdr:rowOff>159034</xdr:rowOff>
    </xdr:to>
    <xdr:sp macro="" textlink="">
      <xdr:nvSpPr>
        <xdr:cNvPr id="379" name="円/楕円 378"/>
        <xdr:cNvSpPr/>
      </xdr:nvSpPr>
      <xdr:spPr>
        <a:xfrm>
          <a:off x="6921500" y="948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4111</xdr:rowOff>
    </xdr:from>
    <xdr:ext cx="534377" cy="259045"/>
    <xdr:sp macro="" textlink="">
      <xdr:nvSpPr>
        <xdr:cNvPr id="380" name="テキスト ボックス 379"/>
        <xdr:cNvSpPr txBox="1"/>
      </xdr:nvSpPr>
      <xdr:spPr>
        <a:xfrm>
          <a:off x="6705111" y="926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41,427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167678</xdr:rowOff>
    </xdr:from>
    <xdr:to>
      <xdr:col>15</xdr:col>
      <xdr:colOff>180340</xdr:colOff>
      <xdr:row>79</xdr:row>
      <xdr:rowOff>9131</xdr:rowOff>
    </xdr:to>
    <xdr:cxnSp macro="">
      <xdr:nvCxnSpPr>
        <xdr:cNvPr id="404" name="直線コネクタ 403"/>
        <xdr:cNvCxnSpPr/>
      </xdr:nvCxnSpPr>
      <xdr:spPr>
        <a:xfrm flipV="1">
          <a:off x="10475595" y="12169178"/>
          <a:ext cx="1270" cy="1384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12958</xdr:rowOff>
    </xdr:from>
    <xdr:ext cx="469744" cy="259045"/>
    <xdr:sp macro="" textlink="">
      <xdr:nvSpPr>
        <xdr:cNvPr id="405" name="商工費最小値テキスト"/>
        <xdr:cNvSpPr txBox="1"/>
      </xdr:nvSpPr>
      <xdr:spPr>
        <a:xfrm>
          <a:off x="10528300" y="1355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2,781</a:t>
          </a:r>
          <a:endParaRPr kumimoji="1" lang="ja-JP" altLang="en-US" sz="1000" b="1">
            <a:latin typeface="ＭＳ Ｐゴシック"/>
          </a:endParaRPr>
        </a:p>
      </xdr:txBody>
    </xdr:sp>
    <xdr:clientData/>
  </xdr:oneCellAnchor>
  <xdr:twoCellAnchor>
    <xdr:from>
      <xdr:col>15</xdr:col>
      <xdr:colOff>92075</xdr:colOff>
      <xdr:row>79</xdr:row>
      <xdr:rowOff>9131</xdr:rowOff>
    </xdr:from>
    <xdr:to>
      <xdr:col>15</xdr:col>
      <xdr:colOff>269875</xdr:colOff>
      <xdr:row>79</xdr:row>
      <xdr:rowOff>9131</xdr:rowOff>
    </xdr:to>
    <xdr:cxnSp macro="">
      <xdr:nvCxnSpPr>
        <xdr:cNvPr id="406" name="直線コネクタ 405"/>
        <xdr:cNvCxnSpPr/>
      </xdr:nvCxnSpPr>
      <xdr:spPr>
        <a:xfrm>
          <a:off x="10388600" y="1355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114355</xdr:rowOff>
    </xdr:from>
    <xdr:ext cx="599010" cy="259045"/>
    <xdr:sp macro="" textlink="">
      <xdr:nvSpPr>
        <xdr:cNvPr id="407" name="商工費最大値テキスト"/>
        <xdr:cNvSpPr txBox="1"/>
      </xdr:nvSpPr>
      <xdr:spPr>
        <a:xfrm>
          <a:off x="10528300" y="11944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111,797</a:t>
          </a:r>
          <a:endParaRPr kumimoji="1" lang="ja-JP" altLang="en-US" sz="1000" b="1">
            <a:latin typeface="ＭＳ Ｐゴシック"/>
          </a:endParaRPr>
        </a:p>
      </xdr:txBody>
    </xdr:sp>
    <xdr:clientData/>
  </xdr:oneCellAnchor>
  <xdr:twoCellAnchor>
    <xdr:from>
      <xdr:col>15</xdr:col>
      <xdr:colOff>92075</xdr:colOff>
      <xdr:row>70</xdr:row>
      <xdr:rowOff>167678</xdr:rowOff>
    </xdr:from>
    <xdr:to>
      <xdr:col>15</xdr:col>
      <xdr:colOff>269875</xdr:colOff>
      <xdr:row>70</xdr:row>
      <xdr:rowOff>167678</xdr:rowOff>
    </xdr:to>
    <xdr:cxnSp macro="">
      <xdr:nvCxnSpPr>
        <xdr:cNvPr id="408" name="直線コネクタ 407"/>
        <xdr:cNvCxnSpPr/>
      </xdr:nvCxnSpPr>
      <xdr:spPr>
        <a:xfrm>
          <a:off x="10388600" y="1216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64503</xdr:rowOff>
    </xdr:from>
    <xdr:to>
      <xdr:col>15</xdr:col>
      <xdr:colOff>180975</xdr:colOff>
      <xdr:row>77</xdr:row>
      <xdr:rowOff>66890</xdr:rowOff>
    </xdr:to>
    <xdr:cxnSp macro="">
      <xdr:nvCxnSpPr>
        <xdr:cNvPr id="409" name="直線コネクタ 408"/>
        <xdr:cNvCxnSpPr/>
      </xdr:nvCxnSpPr>
      <xdr:spPr>
        <a:xfrm flipV="1">
          <a:off x="9639300" y="13266153"/>
          <a:ext cx="838200" cy="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98849</xdr:rowOff>
    </xdr:from>
    <xdr:ext cx="534377" cy="259045"/>
    <xdr:sp macro="" textlink="">
      <xdr:nvSpPr>
        <xdr:cNvPr id="410" name="商工費平均値テキスト"/>
        <xdr:cNvSpPr txBox="1"/>
      </xdr:nvSpPr>
      <xdr:spPr>
        <a:xfrm>
          <a:off x="10528300" y="13300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17,018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120422</xdr:rowOff>
    </xdr:from>
    <xdr:to>
      <xdr:col>15</xdr:col>
      <xdr:colOff>231775</xdr:colOff>
      <xdr:row>78</xdr:row>
      <xdr:rowOff>50572</xdr:rowOff>
    </xdr:to>
    <xdr:sp macro="" textlink="">
      <xdr:nvSpPr>
        <xdr:cNvPr id="411" name="フローチャート : 判断 410"/>
        <xdr:cNvSpPr/>
      </xdr:nvSpPr>
      <xdr:spPr>
        <a:xfrm>
          <a:off x="10426700" y="133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724</xdr:rowOff>
    </xdr:from>
    <xdr:to>
      <xdr:col>14</xdr:col>
      <xdr:colOff>28575</xdr:colOff>
      <xdr:row>77</xdr:row>
      <xdr:rowOff>66890</xdr:rowOff>
    </xdr:to>
    <xdr:cxnSp macro="">
      <xdr:nvCxnSpPr>
        <xdr:cNvPr id="412" name="直線コネクタ 411"/>
        <xdr:cNvCxnSpPr/>
      </xdr:nvCxnSpPr>
      <xdr:spPr>
        <a:xfrm>
          <a:off x="8750300" y="13202374"/>
          <a:ext cx="889000" cy="6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134150</xdr:rowOff>
    </xdr:from>
    <xdr:to>
      <xdr:col>14</xdr:col>
      <xdr:colOff>79375</xdr:colOff>
      <xdr:row>78</xdr:row>
      <xdr:rowOff>64300</xdr:rowOff>
    </xdr:to>
    <xdr:sp macro="" textlink="">
      <xdr:nvSpPr>
        <xdr:cNvPr id="413" name="フローチャート : 判断 412"/>
        <xdr:cNvSpPr/>
      </xdr:nvSpPr>
      <xdr:spPr>
        <a:xfrm>
          <a:off x="9588500" y="133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55427</xdr:rowOff>
    </xdr:from>
    <xdr:ext cx="534377" cy="259045"/>
    <xdr:sp macro="" textlink="">
      <xdr:nvSpPr>
        <xdr:cNvPr id="414" name="テキスト ボックス 413"/>
        <xdr:cNvSpPr txBox="1"/>
      </xdr:nvSpPr>
      <xdr:spPr>
        <a:xfrm>
          <a:off x="9372111" y="1342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724</xdr:rowOff>
    </xdr:from>
    <xdr:to>
      <xdr:col>12</xdr:col>
      <xdr:colOff>511175</xdr:colOff>
      <xdr:row>77</xdr:row>
      <xdr:rowOff>84874</xdr:rowOff>
    </xdr:to>
    <xdr:cxnSp macro="">
      <xdr:nvCxnSpPr>
        <xdr:cNvPr id="415" name="直線コネクタ 414"/>
        <xdr:cNvCxnSpPr/>
      </xdr:nvCxnSpPr>
      <xdr:spPr>
        <a:xfrm flipV="1">
          <a:off x="7861300" y="13202374"/>
          <a:ext cx="889000" cy="8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168047</xdr:rowOff>
    </xdr:from>
    <xdr:to>
      <xdr:col>12</xdr:col>
      <xdr:colOff>561975</xdr:colOff>
      <xdr:row>78</xdr:row>
      <xdr:rowOff>98197</xdr:rowOff>
    </xdr:to>
    <xdr:sp macro="" textlink="">
      <xdr:nvSpPr>
        <xdr:cNvPr id="416" name="フローチャート : 判断 415"/>
        <xdr:cNvSpPr/>
      </xdr:nvSpPr>
      <xdr:spPr>
        <a:xfrm>
          <a:off x="8699500" y="133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89324</xdr:rowOff>
    </xdr:from>
    <xdr:ext cx="534377" cy="259045"/>
    <xdr:sp macro="" textlink="">
      <xdr:nvSpPr>
        <xdr:cNvPr id="417" name="テキスト ボックス 416"/>
        <xdr:cNvSpPr txBox="1"/>
      </xdr:nvSpPr>
      <xdr:spPr>
        <a:xfrm>
          <a:off x="8483111" y="134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84874</xdr:rowOff>
    </xdr:from>
    <xdr:to>
      <xdr:col>11</xdr:col>
      <xdr:colOff>307975</xdr:colOff>
      <xdr:row>77</xdr:row>
      <xdr:rowOff>150710</xdr:rowOff>
    </xdr:to>
    <xdr:cxnSp macro="">
      <xdr:nvCxnSpPr>
        <xdr:cNvPr id="418" name="直線コネクタ 417"/>
        <xdr:cNvCxnSpPr/>
      </xdr:nvCxnSpPr>
      <xdr:spPr>
        <a:xfrm flipV="1">
          <a:off x="6972300" y="13286524"/>
          <a:ext cx="889000" cy="6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763</xdr:rowOff>
    </xdr:from>
    <xdr:to>
      <xdr:col>11</xdr:col>
      <xdr:colOff>358775</xdr:colOff>
      <xdr:row>78</xdr:row>
      <xdr:rowOff>102363</xdr:rowOff>
    </xdr:to>
    <xdr:sp macro="" textlink="">
      <xdr:nvSpPr>
        <xdr:cNvPr id="419" name="フローチャート : 判断 418"/>
        <xdr:cNvSpPr/>
      </xdr:nvSpPr>
      <xdr:spPr>
        <a:xfrm>
          <a:off x="7810500" y="1337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93490</xdr:rowOff>
    </xdr:from>
    <xdr:ext cx="534377" cy="259045"/>
    <xdr:sp macro="" textlink="">
      <xdr:nvSpPr>
        <xdr:cNvPr id="420" name="テキスト ボックス 419"/>
        <xdr:cNvSpPr txBox="1"/>
      </xdr:nvSpPr>
      <xdr:spPr>
        <a:xfrm>
          <a:off x="7594111" y="1346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170396</xdr:rowOff>
    </xdr:from>
    <xdr:to>
      <xdr:col>10</xdr:col>
      <xdr:colOff>155575</xdr:colOff>
      <xdr:row>78</xdr:row>
      <xdr:rowOff>100546</xdr:rowOff>
    </xdr:to>
    <xdr:sp macro="" textlink="">
      <xdr:nvSpPr>
        <xdr:cNvPr id="421" name="フローチャート : 判断 420"/>
        <xdr:cNvSpPr/>
      </xdr:nvSpPr>
      <xdr:spPr>
        <a:xfrm>
          <a:off x="6921500" y="133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91673</xdr:rowOff>
    </xdr:from>
    <xdr:ext cx="534377" cy="259045"/>
    <xdr:sp macro="" textlink="">
      <xdr:nvSpPr>
        <xdr:cNvPr id="422" name="テキスト ボックス 421"/>
        <xdr:cNvSpPr txBox="1"/>
      </xdr:nvSpPr>
      <xdr:spPr>
        <a:xfrm>
          <a:off x="6705111" y="1346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13703</xdr:rowOff>
    </xdr:from>
    <xdr:to>
      <xdr:col>15</xdr:col>
      <xdr:colOff>231775</xdr:colOff>
      <xdr:row>77</xdr:row>
      <xdr:rowOff>115303</xdr:rowOff>
    </xdr:to>
    <xdr:sp macro="" textlink="">
      <xdr:nvSpPr>
        <xdr:cNvPr id="428" name="円/楕円 427"/>
        <xdr:cNvSpPr/>
      </xdr:nvSpPr>
      <xdr:spPr>
        <a:xfrm>
          <a:off x="10426700" y="1321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36580</xdr:rowOff>
    </xdr:from>
    <xdr:ext cx="534377" cy="259045"/>
    <xdr:sp macro="" textlink="">
      <xdr:nvSpPr>
        <xdr:cNvPr id="429" name="商工費該当値テキスト"/>
        <xdr:cNvSpPr txBox="1"/>
      </xdr:nvSpPr>
      <xdr:spPr>
        <a:xfrm>
          <a:off x="10528300" y="1306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25,421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16090</xdr:rowOff>
    </xdr:from>
    <xdr:to>
      <xdr:col>14</xdr:col>
      <xdr:colOff>79375</xdr:colOff>
      <xdr:row>77</xdr:row>
      <xdr:rowOff>117690</xdr:rowOff>
    </xdr:to>
    <xdr:sp macro="" textlink="">
      <xdr:nvSpPr>
        <xdr:cNvPr id="430" name="円/楕円 429"/>
        <xdr:cNvSpPr/>
      </xdr:nvSpPr>
      <xdr:spPr>
        <a:xfrm>
          <a:off x="9588500" y="1321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134217</xdr:rowOff>
    </xdr:from>
    <xdr:ext cx="534377" cy="259045"/>
    <xdr:sp macro="" textlink="">
      <xdr:nvSpPr>
        <xdr:cNvPr id="431" name="テキスト ボックス 430"/>
        <xdr:cNvSpPr txBox="1"/>
      </xdr:nvSpPr>
      <xdr:spPr>
        <a:xfrm>
          <a:off x="9372111" y="1299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25,233</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121374</xdr:rowOff>
    </xdr:from>
    <xdr:to>
      <xdr:col>12</xdr:col>
      <xdr:colOff>561975</xdr:colOff>
      <xdr:row>77</xdr:row>
      <xdr:rowOff>51524</xdr:rowOff>
    </xdr:to>
    <xdr:sp macro="" textlink="">
      <xdr:nvSpPr>
        <xdr:cNvPr id="432" name="円/楕円 431"/>
        <xdr:cNvSpPr/>
      </xdr:nvSpPr>
      <xdr:spPr>
        <a:xfrm>
          <a:off x="8699500" y="1315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68051</xdr:rowOff>
    </xdr:from>
    <xdr:ext cx="534377" cy="259045"/>
    <xdr:sp macro="" textlink="">
      <xdr:nvSpPr>
        <xdr:cNvPr id="433" name="テキスト ボックス 432"/>
        <xdr:cNvSpPr txBox="1"/>
      </xdr:nvSpPr>
      <xdr:spPr>
        <a:xfrm>
          <a:off x="8483111" y="1292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30,443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34074</xdr:rowOff>
    </xdr:from>
    <xdr:to>
      <xdr:col>11</xdr:col>
      <xdr:colOff>358775</xdr:colOff>
      <xdr:row>77</xdr:row>
      <xdr:rowOff>135674</xdr:rowOff>
    </xdr:to>
    <xdr:sp macro="" textlink="">
      <xdr:nvSpPr>
        <xdr:cNvPr id="434" name="円/楕円 433"/>
        <xdr:cNvSpPr/>
      </xdr:nvSpPr>
      <xdr:spPr>
        <a:xfrm>
          <a:off x="7810500" y="1323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152201</xdr:rowOff>
    </xdr:from>
    <xdr:ext cx="534377" cy="259045"/>
    <xdr:sp macro="" textlink="">
      <xdr:nvSpPr>
        <xdr:cNvPr id="435" name="テキスト ボックス 434"/>
        <xdr:cNvSpPr txBox="1"/>
      </xdr:nvSpPr>
      <xdr:spPr>
        <a:xfrm>
          <a:off x="7594111" y="1301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23,817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99910</xdr:rowOff>
    </xdr:from>
    <xdr:to>
      <xdr:col>10</xdr:col>
      <xdr:colOff>155575</xdr:colOff>
      <xdr:row>78</xdr:row>
      <xdr:rowOff>30060</xdr:rowOff>
    </xdr:to>
    <xdr:sp macro="" textlink="">
      <xdr:nvSpPr>
        <xdr:cNvPr id="436" name="円/楕円 435"/>
        <xdr:cNvSpPr/>
      </xdr:nvSpPr>
      <xdr:spPr>
        <a:xfrm>
          <a:off x="6921500" y="1330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46587</xdr:rowOff>
    </xdr:from>
    <xdr:ext cx="534377" cy="259045"/>
    <xdr:sp macro="" textlink="">
      <xdr:nvSpPr>
        <xdr:cNvPr id="437" name="テキスト ボックス 436"/>
        <xdr:cNvSpPr txBox="1"/>
      </xdr:nvSpPr>
      <xdr:spPr>
        <a:xfrm>
          <a:off x="6705111" y="1307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147,479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1" name="テキスト ボックス 45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3" name="テキスト ボックス 45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5" name="テキスト ボックス 45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21970</xdr:rowOff>
    </xdr:from>
    <xdr:ext cx="685572" cy="259045"/>
    <xdr:sp macro="" textlink="">
      <xdr:nvSpPr>
        <xdr:cNvPr id="457" name="テキスト ボックス 456"/>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9" name="テキスト ボックス 458"/>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64525</xdr:rowOff>
    </xdr:from>
    <xdr:to>
      <xdr:col>15</xdr:col>
      <xdr:colOff>180340</xdr:colOff>
      <xdr:row>99</xdr:row>
      <xdr:rowOff>66315</xdr:rowOff>
    </xdr:to>
    <xdr:cxnSp macro="">
      <xdr:nvCxnSpPr>
        <xdr:cNvPr id="463" name="直線コネクタ 462"/>
        <xdr:cNvCxnSpPr/>
      </xdr:nvCxnSpPr>
      <xdr:spPr>
        <a:xfrm flipV="1">
          <a:off x="10475595" y="15666475"/>
          <a:ext cx="1270" cy="1373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97029</xdr:rowOff>
    </xdr:from>
    <xdr:ext cx="534377" cy="259045"/>
    <xdr:sp macro="" textlink="">
      <xdr:nvSpPr>
        <xdr:cNvPr id="464" name="土木費最小値テキスト"/>
        <xdr:cNvSpPr txBox="1"/>
      </xdr:nvSpPr>
      <xdr:spPr>
        <a:xfrm>
          <a:off x="10528300" y="1707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29,914</a:t>
          </a:r>
          <a:endParaRPr kumimoji="1" lang="ja-JP" altLang="en-US" sz="1000" b="1">
            <a:latin typeface="ＭＳ Ｐゴシック"/>
          </a:endParaRPr>
        </a:p>
      </xdr:txBody>
    </xdr:sp>
    <xdr:clientData/>
  </xdr:oneCellAnchor>
  <xdr:twoCellAnchor>
    <xdr:from>
      <xdr:col>15</xdr:col>
      <xdr:colOff>92075</xdr:colOff>
      <xdr:row>99</xdr:row>
      <xdr:rowOff>66315</xdr:rowOff>
    </xdr:from>
    <xdr:to>
      <xdr:col>15</xdr:col>
      <xdr:colOff>269875</xdr:colOff>
      <xdr:row>99</xdr:row>
      <xdr:rowOff>66315</xdr:rowOff>
    </xdr:to>
    <xdr:cxnSp macro="">
      <xdr:nvCxnSpPr>
        <xdr:cNvPr id="465" name="直線コネクタ 464"/>
        <xdr:cNvCxnSpPr/>
      </xdr:nvCxnSpPr>
      <xdr:spPr>
        <a:xfrm>
          <a:off x="10388600" y="170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11202</xdr:rowOff>
    </xdr:from>
    <xdr:ext cx="690189" cy="259045"/>
    <xdr:sp macro="" textlink="">
      <xdr:nvSpPr>
        <xdr:cNvPr id="466" name="土木費最大値テキスト"/>
        <xdr:cNvSpPr txBox="1"/>
      </xdr:nvSpPr>
      <xdr:spPr>
        <a:xfrm>
          <a:off x="10528300" y="15441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1,291,559</a:t>
          </a:r>
          <a:endParaRPr kumimoji="1" lang="ja-JP" altLang="en-US" sz="1000" b="1">
            <a:latin typeface="ＭＳ Ｐゴシック"/>
          </a:endParaRPr>
        </a:p>
      </xdr:txBody>
    </xdr:sp>
    <xdr:clientData/>
  </xdr:oneCellAnchor>
  <xdr:twoCellAnchor>
    <xdr:from>
      <xdr:col>15</xdr:col>
      <xdr:colOff>92075</xdr:colOff>
      <xdr:row>91</xdr:row>
      <xdr:rowOff>64525</xdr:rowOff>
    </xdr:from>
    <xdr:to>
      <xdr:col>15</xdr:col>
      <xdr:colOff>269875</xdr:colOff>
      <xdr:row>91</xdr:row>
      <xdr:rowOff>64525</xdr:rowOff>
    </xdr:to>
    <xdr:cxnSp macro="">
      <xdr:nvCxnSpPr>
        <xdr:cNvPr id="467" name="直線コネクタ 466"/>
        <xdr:cNvCxnSpPr/>
      </xdr:nvCxnSpPr>
      <xdr:spPr>
        <a:xfrm>
          <a:off x="10388600" y="1566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166301</xdr:rowOff>
    </xdr:from>
    <xdr:to>
      <xdr:col>15</xdr:col>
      <xdr:colOff>180975</xdr:colOff>
      <xdr:row>99</xdr:row>
      <xdr:rowOff>13664</xdr:rowOff>
    </xdr:to>
    <xdr:cxnSp macro="">
      <xdr:nvCxnSpPr>
        <xdr:cNvPr id="468" name="直線コネクタ 467"/>
        <xdr:cNvCxnSpPr/>
      </xdr:nvCxnSpPr>
      <xdr:spPr>
        <a:xfrm flipV="1">
          <a:off x="9639300" y="16968401"/>
          <a:ext cx="838200" cy="1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141479</xdr:rowOff>
    </xdr:from>
    <xdr:ext cx="534377" cy="259045"/>
    <xdr:sp macro="" textlink="">
      <xdr:nvSpPr>
        <xdr:cNvPr id="469" name="土木費平均値テキスト"/>
        <xdr:cNvSpPr txBox="1"/>
      </xdr:nvSpPr>
      <xdr:spPr>
        <a:xfrm>
          <a:off x="10528300" y="16943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51,881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163052</xdr:rowOff>
    </xdr:from>
    <xdr:to>
      <xdr:col>15</xdr:col>
      <xdr:colOff>231775</xdr:colOff>
      <xdr:row>99</xdr:row>
      <xdr:rowOff>93202</xdr:rowOff>
    </xdr:to>
    <xdr:sp macro="" textlink="">
      <xdr:nvSpPr>
        <xdr:cNvPr id="470" name="フローチャート : 判断 469"/>
        <xdr:cNvSpPr/>
      </xdr:nvSpPr>
      <xdr:spPr>
        <a:xfrm>
          <a:off x="10426700" y="169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165514</xdr:rowOff>
    </xdr:from>
    <xdr:to>
      <xdr:col>14</xdr:col>
      <xdr:colOff>28575</xdr:colOff>
      <xdr:row>99</xdr:row>
      <xdr:rowOff>13664</xdr:rowOff>
    </xdr:to>
    <xdr:cxnSp macro="">
      <xdr:nvCxnSpPr>
        <xdr:cNvPr id="471" name="直線コネクタ 470"/>
        <xdr:cNvCxnSpPr/>
      </xdr:nvCxnSpPr>
      <xdr:spPr>
        <a:xfrm>
          <a:off x="8750300" y="16967614"/>
          <a:ext cx="889000" cy="1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158866</xdr:rowOff>
    </xdr:from>
    <xdr:to>
      <xdr:col>14</xdr:col>
      <xdr:colOff>79375</xdr:colOff>
      <xdr:row>99</xdr:row>
      <xdr:rowOff>89016</xdr:rowOff>
    </xdr:to>
    <xdr:sp macro="" textlink="">
      <xdr:nvSpPr>
        <xdr:cNvPr id="472" name="フローチャート : 判断 471"/>
        <xdr:cNvSpPr/>
      </xdr:nvSpPr>
      <xdr:spPr>
        <a:xfrm>
          <a:off x="9588500" y="1696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80143</xdr:rowOff>
    </xdr:from>
    <xdr:ext cx="534377" cy="259045"/>
    <xdr:sp macro="" textlink="">
      <xdr:nvSpPr>
        <xdr:cNvPr id="473" name="テキスト ボックス 472"/>
        <xdr:cNvSpPr txBox="1"/>
      </xdr:nvSpPr>
      <xdr:spPr>
        <a:xfrm>
          <a:off x="9372111" y="1705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165514</xdr:rowOff>
    </xdr:from>
    <xdr:to>
      <xdr:col>12</xdr:col>
      <xdr:colOff>511175</xdr:colOff>
      <xdr:row>99</xdr:row>
      <xdr:rowOff>22185</xdr:rowOff>
    </xdr:to>
    <xdr:cxnSp macro="">
      <xdr:nvCxnSpPr>
        <xdr:cNvPr id="474" name="直線コネクタ 473"/>
        <xdr:cNvCxnSpPr/>
      </xdr:nvCxnSpPr>
      <xdr:spPr>
        <a:xfrm flipV="1">
          <a:off x="7861300" y="16967614"/>
          <a:ext cx="889000" cy="2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160815</xdr:rowOff>
    </xdr:from>
    <xdr:to>
      <xdr:col>12</xdr:col>
      <xdr:colOff>561975</xdr:colOff>
      <xdr:row>99</xdr:row>
      <xdr:rowOff>90965</xdr:rowOff>
    </xdr:to>
    <xdr:sp macro="" textlink="">
      <xdr:nvSpPr>
        <xdr:cNvPr id="475" name="フローチャート : 判断 474"/>
        <xdr:cNvSpPr/>
      </xdr:nvSpPr>
      <xdr:spPr>
        <a:xfrm>
          <a:off x="8699500" y="169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82092</xdr:rowOff>
    </xdr:from>
    <xdr:ext cx="534377" cy="259045"/>
    <xdr:sp macro="" textlink="">
      <xdr:nvSpPr>
        <xdr:cNvPr id="476" name="テキスト ボックス 475"/>
        <xdr:cNvSpPr txBox="1"/>
      </xdr:nvSpPr>
      <xdr:spPr>
        <a:xfrm>
          <a:off x="8483111" y="1705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14452</xdr:rowOff>
    </xdr:from>
    <xdr:to>
      <xdr:col>11</xdr:col>
      <xdr:colOff>307975</xdr:colOff>
      <xdr:row>99</xdr:row>
      <xdr:rowOff>22185</xdr:rowOff>
    </xdr:to>
    <xdr:cxnSp macro="">
      <xdr:nvCxnSpPr>
        <xdr:cNvPr id="477" name="直線コネクタ 476"/>
        <xdr:cNvCxnSpPr/>
      </xdr:nvCxnSpPr>
      <xdr:spPr>
        <a:xfrm>
          <a:off x="6972300" y="16988002"/>
          <a:ext cx="889000" cy="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157823</xdr:rowOff>
    </xdr:from>
    <xdr:to>
      <xdr:col>11</xdr:col>
      <xdr:colOff>358775</xdr:colOff>
      <xdr:row>99</xdr:row>
      <xdr:rowOff>87973</xdr:rowOff>
    </xdr:to>
    <xdr:sp macro="" textlink="">
      <xdr:nvSpPr>
        <xdr:cNvPr id="478" name="フローチャート : 判断 477"/>
        <xdr:cNvSpPr/>
      </xdr:nvSpPr>
      <xdr:spPr>
        <a:xfrm>
          <a:off x="7810500" y="169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79100</xdr:rowOff>
    </xdr:from>
    <xdr:ext cx="534377" cy="259045"/>
    <xdr:sp macro="" textlink="">
      <xdr:nvSpPr>
        <xdr:cNvPr id="479" name="テキスト ボックス 478"/>
        <xdr:cNvSpPr txBox="1"/>
      </xdr:nvSpPr>
      <xdr:spPr>
        <a:xfrm>
          <a:off x="7594111" y="1705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166029</xdr:rowOff>
    </xdr:from>
    <xdr:to>
      <xdr:col>10</xdr:col>
      <xdr:colOff>155575</xdr:colOff>
      <xdr:row>99</xdr:row>
      <xdr:rowOff>96179</xdr:rowOff>
    </xdr:to>
    <xdr:sp macro="" textlink="">
      <xdr:nvSpPr>
        <xdr:cNvPr id="480" name="フローチャート : 判断 479"/>
        <xdr:cNvSpPr/>
      </xdr:nvSpPr>
      <xdr:spPr>
        <a:xfrm>
          <a:off x="6921500" y="1696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87306</xdr:rowOff>
    </xdr:from>
    <xdr:ext cx="534377" cy="259045"/>
    <xdr:sp macro="" textlink="">
      <xdr:nvSpPr>
        <xdr:cNvPr id="481" name="テキスト ボックス 480"/>
        <xdr:cNvSpPr txBox="1"/>
      </xdr:nvSpPr>
      <xdr:spPr>
        <a:xfrm>
          <a:off x="6705111" y="1706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115501</xdr:rowOff>
    </xdr:from>
    <xdr:to>
      <xdr:col>15</xdr:col>
      <xdr:colOff>231775</xdr:colOff>
      <xdr:row>99</xdr:row>
      <xdr:rowOff>45651</xdr:rowOff>
    </xdr:to>
    <xdr:sp macro="" textlink="">
      <xdr:nvSpPr>
        <xdr:cNvPr id="487" name="円/楕円 486"/>
        <xdr:cNvSpPr/>
      </xdr:nvSpPr>
      <xdr:spPr>
        <a:xfrm>
          <a:off x="10426700" y="1691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74878</xdr:rowOff>
    </xdr:from>
    <xdr:ext cx="534377" cy="259045"/>
    <xdr:sp macro="" textlink="">
      <xdr:nvSpPr>
        <xdr:cNvPr id="488" name="土木費該当値テキスト"/>
        <xdr:cNvSpPr txBox="1"/>
      </xdr:nvSpPr>
      <xdr:spPr>
        <a:xfrm>
          <a:off x="10528300" y="1670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95,563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134314</xdr:rowOff>
    </xdr:from>
    <xdr:to>
      <xdr:col>14</xdr:col>
      <xdr:colOff>79375</xdr:colOff>
      <xdr:row>99</xdr:row>
      <xdr:rowOff>64464</xdr:rowOff>
    </xdr:to>
    <xdr:sp macro="" textlink="">
      <xdr:nvSpPr>
        <xdr:cNvPr id="489" name="円/楕円 488"/>
        <xdr:cNvSpPr/>
      </xdr:nvSpPr>
      <xdr:spPr>
        <a:xfrm>
          <a:off x="9588500" y="1693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80991</xdr:rowOff>
    </xdr:from>
    <xdr:ext cx="534377" cy="259045"/>
    <xdr:sp macro="" textlink="">
      <xdr:nvSpPr>
        <xdr:cNvPr id="490" name="テキスト ボックス 489"/>
        <xdr:cNvSpPr txBox="1"/>
      </xdr:nvSpPr>
      <xdr:spPr>
        <a:xfrm>
          <a:off x="9372111" y="1671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78,281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114714</xdr:rowOff>
    </xdr:from>
    <xdr:to>
      <xdr:col>12</xdr:col>
      <xdr:colOff>561975</xdr:colOff>
      <xdr:row>99</xdr:row>
      <xdr:rowOff>44864</xdr:rowOff>
    </xdr:to>
    <xdr:sp macro="" textlink="">
      <xdr:nvSpPr>
        <xdr:cNvPr id="491" name="円/楕円 490"/>
        <xdr:cNvSpPr/>
      </xdr:nvSpPr>
      <xdr:spPr>
        <a:xfrm>
          <a:off x="8699500" y="169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61391</xdr:rowOff>
    </xdr:from>
    <xdr:ext cx="534377" cy="259045"/>
    <xdr:sp macro="" textlink="">
      <xdr:nvSpPr>
        <xdr:cNvPr id="492" name="テキスト ボックス 491"/>
        <xdr:cNvSpPr txBox="1"/>
      </xdr:nvSpPr>
      <xdr:spPr>
        <a:xfrm>
          <a:off x="8483111" y="1669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96,287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142835</xdr:rowOff>
    </xdr:from>
    <xdr:to>
      <xdr:col>11</xdr:col>
      <xdr:colOff>358775</xdr:colOff>
      <xdr:row>99</xdr:row>
      <xdr:rowOff>72985</xdr:rowOff>
    </xdr:to>
    <xdr:sp macro="" textlink="">
      <xdr:nvSpPr>
        <xdr:cNvPr id="493" name="円/楕円 492"/>
        <xdr:cNvSpPr/>
      </xdr:nvSpPr>
      <xdr:spPr>
        <a:xfrm>
          <a:off x="7810500" y="1694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89512</xdr:rowOff>
    </xdr:from>
    <xdr:ext cx="534377" cy="259045"/>
    <xdr:sp macro="" textlink="">
      <xdr:nvSpPr>
        <xdr:cNvPr id="494" name="テキスト ボックス 493"/>
        <xdr:cNvSpPr txBox="1"/>
      </xdr:nvSpPr>
      <xdr:spPr>
        <a:xfrm>
          <a:off x="7594111" y="1672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70,453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135102</xdr:rowOff>
    </xdr:from>
    <xdr:to>
      <xdr:col>10</xdr:col>
      <xdr:colOff>155575</xdr:colOff>
      <xdr:row>99</xdr:row>
      <xdr:rowOff>65252</xdr:rowOff>
    </xdr:to>
    <xdr:sp macro="" textlink="">
      <xdr:nvSpPr>
        <xdr:cNvPr id="495" name="円/楕円 494"/>
        <xdr:cNvSpPr/>
      </xdr:nvSpPr>
      <xdr:spPr>
        <a:xfrm>
          <a:off x="6921500" y="1693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81779</xdr:rowOff>
    </xdr:from>
    <xdr:ext cx="534377" cy="259045"/>
    <xdr:sp macro="" textlink="">
      <xdr:nvSpPr>
        <xdr:cNvPr id="496" name="テキスト ボックス 495"/>
        <xdr:cNvSpPr txBox="1"/>
      </xdr:nvSpPr>
      <xdr:spPr>
        <a:xfrm>
          <a:off x="6705111" y="1671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77,558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7" name="テキスト ボックス 50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9" name="テキスト ボックス 50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109786</xdr:rowOff>
    </xdr:from>
    <xdr:to>
      <xdr:col>23</xdr:col>
      <xdr:colOff>516889</xdr:colOff>
      <xdr:row>38</xdr:row>
      <xdr:rowOff>129413</xdr:rowOff>
    </xdr:to>
    <xdr:cxnSp macro="">
      <xdr:nvCxnSpPr>
        <xdr:cNvPr id="523" name="直線コネクタ 522"/>
        <xdr:cNvCxnSpPr/>
      </xdr:nvCxnSpPr>
      <xdr:spPr>
        <a:xfrm flipV="1">
          <a:off x="16317595" y="5081836"/>
          <a:ext cx="1269" cy="1562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133240</xdr:rowOff>
    </xdr:from>
    <xdr:ext cx="534377" cy="259045"/>
    <xdr:sp macro="" textlink="">
      <xdr:nvSpPr>
        <xdr:cNvPr id="524" name="消防費最小値テキスト"/>
        <xdr:cNvSpPr txBox="1"/>
      </xdr:nvSpPr>
      <xdr:spPr>
        <a:xfrm>
          <a:off x="16370300" y="66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14,315</a:t>
          </a:r>
          <a:endParaRPr kumimoji="1" lang="ja-JP" altLang="en-US" sz="1000" b="1">
            <a:latin typeface="ＭＳ Ｐゴシック"/>
          </a:endParaRPr>
        </a:p>
      </xdr:txBody>
    </xdr:sp>
    <xdr:clientData/>
  </xdr:oneCellAnchor>
  <xdr:twoCellAnchor>
    <xdr:from>
      <xdr:col>23</xdr:col>
      <xdr:colOff>428625</xdr:colOff>
      <xdr:row>38</xdr:row>
      <xdr:rowOff>129413</xdr:rowOff>
    </xdr:from>
    <xdr:to>
      <xdr:col>23</xdr:col>
      <xdr:colOff>606425</xdr:colOff>
      <xdr:row>38</xdr:row>
      <xdr:rowOff>129413</xdr:rowOff>
    </xdr:to>
    <xdr:cxnSp macro="">
      <xdr:nvCxnSpPr>
        <xdr:cNvPr id="525" name="直線コネクタ 524"/>
        <xdr:cNvCxnSpPr/>
      </xdr:nvCxnSpPr>
      <xdr:spPr>
        <a:xfrm>
          <a:off x="16230600" y="664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56463</xdr:rowOff>
    </xdr:from>
    <xdr:ext cx="534377" cy="259045"/>
    <xdr:sp macro="" textlink="">
      <xdr:nvSpPr>
        <xdr:cNvPr id="526" name="消防費最大値テキスト"/>
        <xdr:cNvSpPr txBox="1"/>
      </xdr:nvSpPr>
      <xdr:spPr>
        <a:xfrm>
          <a:off x="16370300" y="485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62,166</a:t>
          </a:r>
          <a:endParaRPr kumimoji="1" lang="ja-JP" altLang="en-US" sz="1000" b="1">
            <a:latin typeface="ＭＳ Ｐゴシック"/>
          </a:endParaRPr>
        </a:p>
      </xdr:txBody>
    </xdr:sp>
    <xdr:clientData/>
  </xdr:oneCellAnchor>
  <xdr:twoCellAnchor>
    <xdr:from>
      <xdr:col>23</xdr:col>
      <xdr:colOff>428625</xdr:colOff>
      <xdr:row>29</xdr:row>
      <xdr:rowOff>109786</xdr:rowOff>
    </xdr:from>
    <xdr:to>
      <xdr:col>23</xdr:col>
      <xdr:colOff>606425</xdr:colOff>
      <xdr:row>29</xdr:row>
      <xdr:rowOff>109786</xdr:rowOff>
    </xdr:to>
    <xdr:cxnSp macro="">
      <xdr:nvCxnSpPr>
        <xdr:cNvPr id="527" name="直線コネクタ 526"/>
        <xdr:cNvCxnSpPr/>
      </xdr:nvCxnSpPr>
      <xdr:spPr>
        <a:xfrm>
          <a:off x="16230600" y="50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17726</xdr:rowOff>
    </xdr:from>
    <xdr:to>
      <xdr:col>23</xdr:col>
      <xdr:colOff>517525</xdr:colOff>
      <xdr:row>36</xdr:row>
      <xdr:rowOff>90224</xdr:rowOff>
    </xdr:to>
    <xdr:cxnSp macro="">
      <xdr:nvCxnSpPr>
        <xdr:cNvPr id="528" name="直線コネクタ 527"/>
        <xdr:cNvCxnSpPr/>
      </xdr:nvCxnSpPr>
      <xdr:spPr>
        <a:xfrm flipV="1">
          <a:off x="15481300" y="6189926"/>
          <a:ext cx="838200" cy="7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10569</xdr:rowOff>
    </xdr:from>
    <xdr:ext cx="534377" cy="259045"/>
    <xdr:sp macro="" textlink="">
      <xdr:nvSpPr>
        <xdr:cNvPr id="529" name="消防費平均値テキスト"/>
        <xdr:cNvSpPr txBox="1"/>
      </xdr:nvSpPr>
      <xdr:spPr>
        <a:xfrm>
          <a:off x="16370300" y="6182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26,238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32142</xdr:rowOff>
    </xdr:from>
    <xdr:to>
      <xdr:col>23</xdr:col>
      <xdr:colOff>568325</xdr:colOff>
      <xdr:row>36</xdr:row>
      <xdr:rowOff>133742</xdr:rowOff>
    </xdr:to>
    <xdr:sp macro="" textlink="">
      <xdr:nvSpPr>
        <xdr:cNvPr id="530" name="フローチャート : 判断 529"/>
        <xdr:cNvSpPr/>
      </xdr:nvSpPr>
      <xdr:spPr>
        <a:xfrm>
          <a:off x="162687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72198</xdr:rowOff>
    </xdr:from>
    <xdr:to>
      <xdr:col>22</xdr:col>
      <xdr:colOff>365125</xdr:colOff>
      <xdr:row>36</xdr:row>
      <xdr:rowOff>90224</xdr:rowOff>
    </xdr:to>
    <xdr:cxnSp macro="">
      <xdr:nvCxnSpPr>
        <xdr:cNvPr id="531" name="直線コネクタ 530"/>
        <xdr:cNvCxnSpPr/>
      </xdr:nvCxnSpPr>
      <xdr:spPr>
        <a:xfrm>
          <a:off x="14592300" y="6244398"/>
          <a:ext cx="889000" cy="1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108266</xdr:rowOff>
    </xdr:from>
    <xdr:to>
      <xdr:col>22</xdr:col>
      <xdr:colOff>415925</xdr:colOff>
      <xdr:row>37</xdr:row>
      <xdr:rowOff>38416</xdr:rowOff>
    </xdr:to>
    <xdr:sp macro="" textlink="">
      <xdr:nvSpPr>
        <xdr:cNvPr id="532" name="フローチャート : 判断 531"/>
        <xdr:cNvSpPr/>
      </xdr:nvSpPr>
      <xdr:spPr>
        <a:xfrm>
          <a:off x="15430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29543</xdr:rowOff>
    </xdr:from>
    <xdr:ext cx="534377" cy="259045"/>
    <xdr:sp macro="" textlink="">
      <xdr:nvSpPr>
        <xdr:cNvPr id="533" name="テキスト ボックス 532"/>
        <xdr:cNvSpPr txBox="1"/>
      </xdr:nvSpPr>
      <xdr:spPr>
        <a:xfrm>
          <a:off x="15214111" y="637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72198</xdr:rowOff>
    </xdr:from>
    <xdr:to>
      <xdr:col>21</xdr:col>
      <xdr:colOff>161925</xdr:colOff>
      <xdr:row>36</xdr:row>
      <xdr:rowOff>119420</xdr:rowOff>
    </xdr:to>
    <xdr:cxnSp macro="">
      <xdr:nvCxnSpPr>
        <xdr:cNvPr id="534" name="直線コネクタ 533"/>
        <xdr:cNvCxnSpPr/>
      </xdr:nvCxnSpPr>
      <xdr:spPr>
        <a:xfrm flipV="1">
          <a:off x="13703300" y="6244398"/>
          <a:ext cx="889000" cy="4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77666</xdr:rowOff>
    </xdr:from>
    <xdr:to>
      <xdr:col>21</xdr:col>
      <xdr:colOff>212725</xdr:colOff>
      <xdr:row>37</xdr:row>
      <xdr:rowOff>7816</xdr:rowOff>
    </xdr:to>
    <xdr:sp macro="" textlink="">
      <xdr:nvSpPr>
        <xdr:cNvPr id="535" name="フローチャート : 判断 534"/>
        <xdr:cNvSpPr/>
      </xdr:nvSpPr>
      <xdr:spPr>
        <a:xfrm>
          <a:off x="14541500" y="62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170393</xdr:rowOff>
    </xdr:from>
    <xdr:ext cx="534377" cy="259045"/>
    <xdr:sp macro="" textlink="">
      <xdr:nvSpPr>
        <xdr:cNvPr id="536" name="テキスト ボックス 535"/>
        <xdr:cNvSpPr txBox="1"/>
      </xdr:nvSpPr>
      <xdr:spPr>
        <a:xfrm>
          <a:off x="14325111" y="634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154624</xdr:rowOff>
    </xdr:from>
    <xdr:to>
      <xdr:col>19</xdr:col>
      <xdr:colOff>644525</xdr:colOff>
      <xdr:row>36</xdr:row>
      <xdr:rowOff>119420</xdr:rowOff>
    </xdr:to>
    <xdr:cxnSp macro="">
      <xdr:nvCxnSpPr>
        <xdr:cNvPr id="537" name="直線コネクタ 536"/>
        <xdr:cNvCxnSpPr/>
      </xdr:nvCxnSpPr>
      <xdr:spPr>
        <a:xfrm>
          <a:off x="12814300" y="6155374"/>
          <a:ext cx="889000" cy="13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97064</xdr:rowOff>
    </xdr:from>
    <xdr:to>
      <xdr:col>20</xdr:col>
      <xdr:colOff>9525</xdr:colOff>
      <xdr:row>37</xdr:row>
      <xdr:rowOff>27214</xdr:rowOff>
    </xdr:to>
    <xdr:sp macro="" textlink="">
      <xdr:nvSpPr>
        <xdr:cNvPr id="538" name="フローチャート : 判断 537"/>
        <xdr:cNvSpPr/>
      </xdr:nvSpPr>
      <xdr:spPr>
        <a:xfrm>
          <a:off x="13652500" y="626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18341</xdr:rowOff>
    </xdr:from>
    <xdr:ext cx="534377" cy="259045"/>
    <xdr:sp macro="" textlink="">
      <xdr:nvSpPr>
        <xdr:cNvPr id="539" name="テキスト ボックス 538"/>
        <xdr:cNvSpPr txBox="1"/>
      </xdr:nvSpPr>
      <xdr:spPr>
        <a:xfrm>
          <a:off x="13436111" y="636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166003</xdr:rowOff>
    </xdr:from>
    <xdr:to>
      <xdr:col>18</xdr:col>
      <xdr:colOff>492125</xdr:colOff>
      <xdr:row>37</xdr:row>
      <xdr:rowOff>96153</xdr:rowOff>
    </xdr:to>
    <xdr:sp macro="" textlink="">
      <xdr:nvSpPr>
        <xdr:cNvPr id="540" name="フローチャート : 判断 539"/>
        <xdr:cNvSpPr/>
      </xdr:nvSpPr>
      <xdr:spPr>
        <a:xfrm>
          <a:off x="12763500" y="633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87280</xdr:rowOff>
    </xdr:from>
    <xdr:ext cx="534377" cy="259045"/>
    <xdr:sp macro="" textlink="">
      <xdr:nvSpPr>
        <xdr:cNvPr id="541" name="テキスト ボックス 540"/>
        <xdr:cNvSpPr txBox="1"/>
      </xdr:nvSpPr>
      <xdr:spPr>
        <a:xfrm>
          <a:off x="12547111" y="643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138376</xdr:rowOff>
    </xdr:from>
    <xdr:to>
      <xdr:col>23</xdr:col>
      <xdr:colOff>568325</xdr:colOff>
      <xdr:row>36</xdr:row>
      <xdr:rowOff>68526</xdr:rowOff>
    </xdr:to>
    <xdr:sp macro="" textlink="">
      <xdr:nvSpPr>
        <xdr:cNvPr id="547" name="円/楕円 546"/>
        <xdr:cNvSpPr/>
      </xdr:nvSpPr>
      <xdr:spPr>
        <a:xfrm>
          <a:off x="16268700" y="613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161253</xdr:rowOff>
    </xdr:from>
    <xdr:ext cx="534377" cy="259045"/>
    <xdr:sp macro="" textlink="">
      <xdr:nvSpPr>
        <xdr:cNvPr id="548" name="消防費該当値テキスト"/>
        <xdr:cNvSpPr txBox="1"/>
      </xdr:nvSpPr>
      <xdr:spPr>
        <a:xfrm>
          <a:off x="16370300" y="599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28,235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39424</xdr:rowOff>
    </xdr:from>
    <xdr:to>
      <xdr:col>22</xdr:col>
      <xdr:colOff>415925</xdr:colOff>
      <xdr:row>36</xdr:row>
      <xdr:rowOff>141024</xdr:rowOff>
    </xdr:to>
    <xdr:sp macro="" textlink="">
      <xdr:nvSpPr>
        <xdr:cNvPr id="549" name="円/楕円 548"/>
        <xdr:cNvSpPr/>
      </xdr:nvSpPr>
      <xdr:spPr>
        <a:xfrm>
          <a:off x="15430500" y="621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157551</xdr:rowOff>
    </xdr:from>
    <xdr:ext cx="534377" cy="259045"/>
    <xdr:sp macro="" textlink="">
      <xdr:nvSpPr>
        <xdr:cNvPr id="550" name="テキスト ボックス 549"/>
        <xdr:cNvSpPr txBox="1"/>
      </xdr:nvSpPr>
      <xdr:spPr>
        <a:xfrm>
          <a:off x="15214111" y="598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26,015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21398</xdr:rowOff>
    </xdr:from>
    <xdr:to>
      <xdr:col>21</xdr:col>
      <xdr:colOff>212725</xdr:colOff>
      <xdr:row>36</xdr:row>
      <xdr:rowOff>122998</xdr:rowOff>
    </xdr:to>
    <xdr:sp macro="" textlink="">
      <xdr:nvSpPr>
        <xdr:cNvPr id="551" name="円/楕円 550"/>
        <xdr:cNvSpPr/>
      </xdr:nvSpPr>
      <xdr:spPr>
        <a:xfrm>
          <a:off x="14541500" y="619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139525</xdr:rowOff>
    </xdr:from>
    <xdr:ext cx="534377" cy="259045"/>
    <xdr:sp macro="" textlink="">
      <xdr:nvSpPr>
        <xdr:cNvPr id="552" name="テキスト ボックス 551"/>
        <xdr:cNvSpPr txBox="1"/>
      </xdr:nvSpPr>
      <xdr:spPr>
        <a:xfrm>
          <a:off x="14325111" y="596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26,567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68620</xdr:rowOff>
    </xdr:from>
    <xdr:to>
      <xdr:col>20</xdr:col>
      <xdr:colOff>9525</xdr:colOff>
      <xdr:row>36</xdr:row>
      <xdr:rowOff>170220</xdr:rowOff>
    </xdr:to>
    <xdr:sp macro="" textlink="">
      <xdr:nvSpPr>
        <xdr:cNvPr id="553" name="円/楕円 552"/>
        <xdr:cNvSpPr/>
      </xdr:nvSpPr>
      <xdr:spPr>
        <a:xfrm>
          <a:off x="13652500" y="624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15297</xdr:rowOff>
    </xdr:from>
    <xdr:ext cx="534377" cy="259045"/>
    <xdr:sp macro="" textlink="">
      <xdr:nvSpPr>
        <xdr:cNvPr id="554" name="テキスト ボックス 553"/>
        <xdr:cNvSpPr txBox="1"/>
      </xdr:nvSpPr>
      <xdr:spPr>
        <a:xfrm>
          <a:off x="13436111" y="601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25,121</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103824</xdr:rowOff>
    </xdr:from>
    <xdr:to>
      <xdr:col>18</xdr:col>
      <xdr:colOff>492125</xdr:colOff>
      <xdr:row>36</xdr:row>
      <xdr:rowOff>33974</xdr:rowOff>
    </xdr:to>
    <xdr:sp macro="" textlink="">
      <xdr:nvSpPr>
        <xdr:cNvPr id="555" name="円/楕円 554"/>
        <xdr:cNvSpPr/>
      </xdr:nvSpPr>
      <xdr:spPr>
        <a:xfrm>
          <a:off x="12763500" y="610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50501</xdr:rowOff>
    </xdr:from>
    <xdr:ext cx="534377" cy="259045"/>
    <xdr:sp macro="" textlink="">
      <xdr:nvSpPr>
        <xdr:cNvPr id="556" name="テキスト ボックス 555"/>
        <xdr:cNvSpPr txBox="1"/>
      </xdr:nvSpPr>
      <xdr:spPr>
        <a:xfrm>
          <a:off x="12547111" y="587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29,293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58,161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8" name="直線コネクタ 56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9" name="テキスト ボックス 56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70" name="直線コネクタ 56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71" name="テキスト ボックス 57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3" name="テキスト ボックス 57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4" name="直線コネクタ 57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5" name="テキスト ボックス 57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6" name="直線コネクタ 57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7" name="テキスト ボックス 57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167462</xdr:rowOff>
    </xdr:from>
    <xdr:to>
      <xdr:col>23</xdr:col>
      <xdr:colOff>516889</xdr:colOff>
      <xdr:row>58</xdr:row>
      <xdr:rowOff>150330</xdr:rowOff>
    </xdr:to>
    <xdr:cxnSp macro="">
      <xdr:nvCxnSpPr>
        <xdr:cNvPr id="581" name="直線コネクタ 580"/>
        <xdr:cNvCxnSpPr/>
      </xdr:nvCxnSpPr>
      <xdr:spPr>
        <a:xfrm flipV="1">
          <a:off x="16317595" y="8568512"/>
          <a:ext cx="1269" cy="152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154157</xdr:rowOff>
    </xdr:from>
    <xdr:ext cx="534377" cy="259045"/>
    <xdr:sp macro="" textlink="">
      <xdr:nvSpPr>
        <xdr:cNvPr id="582" name="教育費最小値テキスト"/>
        <xdr:cNvSpPr txBox="1"/>
      </xdr:nvSpPr>
      <xdr:spPr>
        <a:xfrm>
          <a:off x="16370300" y="1009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35,163</a:t>
          </a:r>
          <a:endParaRPr kumimoji="1" lang="ja-JP" altLang="en-US" sz="1000" b="1">
            <a:latin typeface="ＭＳ Ｐゴシック"/>
          </a:endParaRPr>
        </a:p>
      </xdr:txBody>
    </xdr:sp>
    <xdr:clientData/>
  </xdr:oneCellAnchor>
  <xdr:twoCellAnchor>
    <xdr:from>
      <xdr:col>23</xdr:col>
      <xdr:colOff>428625</xdr:colOff>
      <xdr:row>58</xdr:row>
      <xdr:rowOff>150330</xdr:rowOff>
    </xdr:from>
    <xdr:to>
      <xdr:col>23</xdr:col>
      <xdr:colOff>606425</xdr:colOff>
      <xdr:row>58</xdr:row>
      <xdr:rowOff>150330</xdr:rowOff>
    </xdr:to>
    <xdr:cxnSp macro="">
      <xdr:nvCxnSpPr>
        <xdr:cNvPr id="583" name="直線コネクタ 582"/>
        <xdr:cNvCxnSpPr/>
      </xdr:nvCxnSpPr>
      <xdr:spPr>
        <a:xfrm>
          <a:off x="16230600" y="1009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114139</xdr:rowOff>
    </xdr:from>
    <xdr:ext cx="599010" cy="259045"/>
    <xdr:sp macro="" textlink="">
      <xdr:nvSpPr>
        <xdr:cNvPr id="584" name="教育費最大値テキスト"/>
        <xdr:cNvSpPr txBox="1"/>
      </xdr:nvSpPr>
      <xdr:spPr>
        <a:xfrm>
          <a:off x="16370300" y="834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155,314</a:t>
          </a:r>
          <a:endParaRPr kumimoji="1" lang="ja-JP" altLang="en-US" sz="1000" b="1">
            <a:latin typeface="ＭＳ Ｐゴシック"/>
          </a:endParaRPr>
        </a:p>
      </xdr:txBody>
    </xdr:sp>
    <xdr:clientData/>
  </xdr:oneCellAnchor>
  <xdr:twoCellAnchor>
    <xdr:from>
      <xdr:col>23</xdr:col>
      <xdr:colOff>428625</xdr:colOff>
      <xdr:row>49</xdr:row>
      <xdr:rowOff>167462</xdr:rowOff>
    </xdr:from>
    <xdr:to>
      <xdr:col>23</xdr:col>
      <xdr:colOff>606425</xdr:colOff>
      <xdr:row>49</xdr:row>
      <xdr:rowOff>167462</xdr:rowOff>
    </xdr:to>
    <xdr:cxnSp macro="">
      <xdr:nvCxnSpPr>
        <xdr:cNvPr id="585" name="直線コネクタ 584"/>
        <xdr:cNvCxnSpPr/>
      </xdr:nvCxnSpPr>
      <xdr:spPr>
        <a:xfrm>
          <a:off x="16230600" y="8568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130949</xdr:rowOff>
    </xdr:from>
    <xdr:to>
      <xdr:col>23</xdr:col>
      <xdr:colOff>517525</xdr:colOff>
      <xdr:row>56</xdr:row>
      <xdr:rowOff>4470</xdr:rowOff>
    </xdr:to>
    <xdr:cxnSp macro="">
      <xdr:nvCxnSpPr>
        <xdr:cNvPr id="586" name="直線コネクタ 585"/>
        <xdr:cNvCxnSpPr/>
      </xdr:nvCxnSpPr>
      <xdr:spPr>
        <a:xfrm>
          <a:off x="15481300" y="9560699"/>
          <a:ext cx="838200" cy="4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135069</xdr:rowOff>
    </xdr:from>
    <xdr:ext cx="534377" cy="259045"/>
    <xdr:sp macro="" textlink="">
      <xdr:nvSpPr>
        <xdr:cNvPr id="587" name="教育費平均値テキスト"/>
        <xdr:cNvSpPr txBox="1"/>
      </xdr:nvSpPr>
      <xdr:spPr>
        <a:xfrm>
          <a:off x="16370300" y="9736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57,666</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156642</xdr:rowOff>
    </xdr:from>
    <xdr:to>
      <xdr:col>23</xdr:col>
      <xdr:colOff>568325</xdr:colOff>
      <xdr:row>57</xdr:row>
      <xdr:rowOff>86792</xdr:rowOff>
    </xdr:to>
    <xdr:sp macro="" textlink="">
      <xdr:nvSpPr>
        <xdr:cNvPr id="588" name="フローチャート : 判断 587"/>
        <xdr:cNvSpPr/>
      </xdr:nvSpPr>
      <xdr:spPr>
        <a:xfrm>
          <a:off x="16268700" y="975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130949</xdr:rowOff>
    </xdr:from>
    <xdr:to>
      <xdr:col>22</xdr:col>
      <xdr:colOff>365125</xdr:colOff>
      <xdr:row>57</xdr:row>
      <xdr:rowOff>119050</xdr:rowOff>
    </xdr:to>
    <xdr:cxnSp macro="">
      <xdr:nvCxnSpPr>
        <xdr:cNvPr id="589" name="直線コネクタ 588"/>
        <xdr:cNvCxnSpPr/>
      </xdr:nvCxnSpPr>
      <xdr:spPr>
        <a:xfrm flipV="1">
          <a:off x="14592300" y="9560699"/>
          <a:ext cx="889000" cy="33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111722</xdr:rowOff>
    </xdr:from>
    <xdr:to>
      <xdr:col>22</xdr:col>
      <xdr:colOff>415925</xdr:colOff>
      <xdr:row>57</xdr:row>
      <xdr:rowOff>41872</xdr:rowOff>
    </xdr:to>
    <xdr:sp macro="" textlink="">
      <xdr:nvSpPr>
        <xdr:cNvPr id="590" name="フローチャート : 判断 589"/>
        <xdr:cNvSpPr/>
      </xdr:nvSpPr>
      <xdr:spPr>
        <a:xfrm>
          <a:off x="15430500" y="971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32999</xdr:rowOff>
    </xdr:from>
    <xdr:ext cx="534377" cy="259045"/>
    <xdr:sp macro="" textlink="">
      <xdr:nvSpPr>
        <xdr:cNvPr id="591" name="テキスト ボックス 590"/>
        <xdr:cNvSpPr txBox="1"/>
      </xdr:nvSpPr>
      <xdr:spPr>
        <a:xfrm>
          <a:off x="15214111" y="980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81496</xdr:rowOff>
    </xdr:from>
    <xdr:to>
      <xdr:col>21</xdr:col>
      <xdr:colOff>161925</xdr:colOff>
      <xdr:row>57</xdr:row>
      <xdr:rowOff>119050</xdr:rowOff>
    </xdr:to>
    <xdr:cxnSp macro="">
      <xdr:nvCxnSpPr>
        <xdr:cNvPr id="592" name="直線コネクタ 591"/>
        <xdr:cNvCxnSpPr/>
      </xdr:nvCxnSpPr>
      <xdr:spPr>
        <a:xfrm>
          <a:off x="13703300" y="9854146"/>
          <a:ext cx="8890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30493</xdr:rowOff>
    </xdr:from>
    <xdr:to>
      <xdr:col>21</xdr:col>
      <xdr:colOff>212725</xdr:colOff>
      <xdr:row>57</xdr:row>
      <xdr:rowOff>132093</xdr:rowOff>
    </xdr:to>
    <xdr:sp macro="" textlink="">
      <xdr:nvSpPr>
        <xdr:cNvPr id="593" name="フローチャート : 判断 592"/>
        <xdr:cNvSpPr/>
      </xdr:nvSpPr>
      <xdr:spPr>
        <a:xfrm>
          <a:off x="14541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148620</xdr:rowOff>
    </xdr:from>
    <xdr:ext cx="534377" cy="259045"/>
    <xdr:sp macro="" textlink="">
      <xdr:nvSpPr>
        <xdr:cNvPr id="594" name="テキスト ボックス 593"/>
        <xdr:cNvSpPr txBox="1"/>
      </xdr:nvSpPr>
      <xdr:spPr>
        <a:xfrm>
          <a:off x="14325111" y="95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66535</xdr:rowOff>
    </xdr:from>
    <xdr:to>
      <xdr:col>19</xdr:col>
      <xdr:colOff>644525</xdr:colOff>
      <xdr:row>57</xdr:row>
      <xdr:rowOff>81496</xdr:rowOff>
    </xdr:to>
    <xdr:cxnSp macro="">
      <xdr:nvCxnSpPr>
        <xdr:cNvPr id="595" name="直線コネクタ 594"/>
        <xdr:cNvCxnSpPr/>
      </xdr:nvCxnSpPr>
      <xdr:spPr>
        <a:xfrm>
          <a:off x="12814300" y="9839185"/>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167501</xdr:rowOff>
    </xdr:from>
    <xdr:to>
      <xdr:col>20</xdr:col>
      <xdr:colOff>9525</xdr:colOff>
      <xdr:row>57</xdr:row>
      <xdr:rowOff>97651</xdr:rowOff>
    </xdr:to>
    <xdr:sp macro="" textlink="">
      <xdr:nvSpPr>
        <xdr:cNvPr id="596" name="フローチャート : 判断 595"/>
        <xdr:cNvSpPr/>
      </xdr:nvSpPr>
      <xdr:spPr>
        <a:xfrm>
          <a:off x="13652500" y="976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114178</xdr:rowOff>
    </xdr:from>
    <xdr:ext cx="534377" cy="259045"/>
    <xdr:sp macro="" textlink="">
      <xdr:nvSpPr>
        <xdr:cNvPr id="597" name="テキスト ボックス 596"/>
        <xdr:cNvSpPr txBox="1"/>
      </xdr:nvSpPr>
      <xdr:spPr>
        <a:xfrm>
          <a:off x="13436111" y="954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17679</xdr:rowOff>
    </xdr:from>
    <xdr:to>
      <xdr:col>18</xdr:col>
      <xdr:colOff>492125</xdr:colOff>
      <xdr:row>57</xdr:row>
      <xdr:rowOff>119279</xdr:rowOff>
    </xdr:to>
    <xdr:sp macro="" textlink="">
      <xdr:nvSpPr>
        <xdr:cNvPr id="598" name="フローチャート : 判断 597"/>
        <xdr:cNvSpPr/>
      </xdr:nvSpPr>
      <xdr:spPr>
        <a:xfrm>
          <a:off x="12763500" y="979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110406</xdr:rowOff>
    </xdr:from>
    <xdr:ext cx="534377" cy="259045"/>
    <xdr:sp macro="" textlink="">
      <xdr:nvSpPr>
        <xdr:cNvPr id="599" name="テキスト ボックス 598"/>
        <xdr:cNvSpPr txBox="1"/>
      </xdr:nvSpPr>
      <xdr:spPr>
        <a:xfrm>
          <a:off x="12547111" y="988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125120</xdr:rowOff>
    </xdr:from>
    <xdr:to>
      <xdr:col>23</xdr:col>
      <xdr:colOff>568325</xdr:colOff>
      <xdr:row>56</xdr:row>
      <xdr:rowOff>55270</xdr:rowOff>
    </xdr:to>
    <xdr:sp macro="" textlink="">
      <xdr:nvSpPr>
        <xdr:cNvPr id="605" name="円/楕円 604"/>
        <xdr:cNvSpPr/>
      </xdr:nvSpPr>
      <xdr:spPr>
        <a:xfrm>
          <a:off x="16268700" y="95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147997</xdr:rowOff>
    </xdr:from>
    <xdr:ext cx="534377" cy="259045"/>
    <xdr:sp macro="" textlink="">
      <xdr:nvSpPr>
        <xdr:cNvPr id="606" name="教育費該当値テキスト"/>
        <xdr:cNvSpPr txBox="1"/>
      </xdr:nvSpPr>
      <xdr:spPr>
        <a:xfrm>
          <a:off x="16370300" y="940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73,648</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80149</xdr:rowOff>
    </xdr:from>
    <xdr:to>
      <xdr:col>22</xdr:col>
      <xdr:colOff>415925</xdr:colOff>
      <xdr:row>56</xdr:row>
      <xdr:rowOff>10299</xdr:rowOff>
    </xdr:to>
    <xdr:sp macro="" textlink="">
      <xdr:nvSpPr>
        <xdr:cNvPr id="607" name="円/楕円 606"/>
        <xdr:cNvSpPr/>
      </xdr:nvSpPr>
      <xdr:spPr>
        <a:xfrm>
          <a:off x="15430500" y="950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26826</xdr:rowOff>
    </xdr:from>
    <xdr:ext cx="534377" cy="259045"/>
    <xdr:sp macro="" textlink="">
      <xdr:nvSpPr>
        <xdr:cNvPr id="608" name="テキスト ボックス 607"/>
        <xdr:cNvSpPr txBox="1"/>
      </xdr:nvSpPr>
      <xdr:spPr>
        <a:xfrm>
          <a:off x="15214111" y="928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77,189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68250</xdr:rowOff>
    </xdr:from>
    <xdr:to>
      <xdr:col>21</xdr:col>
      <xdr:colOff>212725</xdr:colOff>
      <xdr:row>57</xdr:row>
      <xdr:rowOff>169850</xdr:rowOff>
    </xdr:to>
    <xdr:sp macro="" textlink="">
      <xdr:nvSpPr>
        <xdr:cNvPr id="609" name="円/楕円 608"/>
        <xdr:cNvSpPr/>
      </xdr:nvSpPr>
      <xdr:spPr>
        <a:xfrm>
          <a:off x="14541500" y="98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160977</xdr:rowOff>
    </xdr:from>
    <xdr:ext cx="534377" cy="259045"/>
    <xdr:sp macro="" textlink="">
      <xdr:nvSpPr>
        <xdr:cNvPr id="610" name="テキスト ボックス 609"/>
        <xdr:cNvSpPr txBox="1"/>
      </xdr:nvSpPr>
      <xdr:spPr>
        <a:xfrm>
          <a:off x="14325111" y="993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51,126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30696</xdr:rowOff>
    </xdr:from>
    <xdr:to>
      <xdr:col>20</xdr:col>
      <xdr:colOff>9525</xdr:colOff>
      <xdr:row>57</xdr:row>
      <xdr:rowOff>132296</xdr:rowOff>
    </xdr:to>
    <xdr:sp macro="" textlink="">
      <xdr:nvSpPr>
        <xdr:cNvPr id="611" name="円/楕円 610"/>
        <xdr:cNvSpPr/>
      </xdr:nvSpPr>
      <xdr:spPr>
        <a:xfrm>
          <a:off x="13652500" y="980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123423</xdr:rowOff>
    </xdr:from>
    <xdr:ext cx="534377" cy="259045"/>
    <xdr:sp macro="" textlink="">
      <xdr:nvSpPr>
        <xdr:cNvPr id="612" name="テキスト ボックス 611"/>
        <xdr:cNvSpPr txBox="1"/>
      </xdr:nvSpPr>
      <xdr:spPr>
        <a:xfrm>
          <a:off x="13436111" y="98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54,083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15735</xdr:rowOff>
    </xdr:from>
    <xdr:to>
      <xdr:col>18</xdr:col>
      <xdr:colOff>492125</xdr:colOff>
      <xdr:row>57</xdr:row>
      <xdr:rowOff>117335</xdr:rowOff>
    </xdr:to>
    <xdr:sp macro="" textlink="">
      <xdr:nvSpPr>
        <xdr:cNvPr id="613" name="円/楕円 612"/>
        <xdr:cNvSpPr/>
      </xdr:nvSpPr>
      <xdr:spPr>
        <a:xfrm>
          <a:off x="12763500" y="97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133862</xdr:rowOff>
    </xdr:from>
    <xdr:ext cx="534377" cy="259045"/>
    <xdr:sp macro="" textlink="">
      <xdr:nvSpPr>
        <xdr:cNvPr id="614" name="テキスト ボックス 613"/>
        <xdr:cNvSpPr txBox="1"/>
      </xdr:nvSpPr>
      <xdr:spPr>
        <a:xfrm>
          <a:off x="12547111" y="956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55,261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5" name="直線コネクタ 62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6" name="テキスト ボックス 62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7" name="直線コネクタ 62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8" name="テキスト ボックス 62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9" name="直線コネクタ 62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30" name="テキスト ボックス 62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31" name="直線コネクタ 63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32" name="テキスト ボックス 63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20988</xdr:rowOff>
    </xdr:from>
    <xdr:to>
      <xdr:col>23</xdr:col>
      <xdr:colOff>516889</xdr:colOff>
      <xdr:row>78</xdr:row>
      <xdr:rowOff>139700</xdr:rowOff>
    </xdr:to>
    <xdr:cxnSp macro="">
      <xdr:nvCxnSpPr>
        <xdr:cNvPr id="636" name="直線コネクタ 635"/>
        <xdr:cNvCxnSpPr/>
      </xdr:nvCxnSpPr>
      <xdr:spPr>
        <a:xfrm flipV="1">
          <a:off x="16317595" y="12193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17967</xdr:rowOff>
    </xdr:from>
    <xdr:ext cx="249299" cy="259045"/>
    <xdr:sp macro="" textlink="">
      <xdr:nvSpPr>
        <xdr:cNvPr id="637" name="災害復旧費最小値テキスト"/>
        <xdr:cNvSpPr txBox="1"/>
      </xdr:nvSpPr>
      <xdr:spPr>
        <a:xfrm>
          <a:off x="16370300" y="135625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8" name="直線コネクタ 63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139115</xdr:rowOff>
    </xdr:from>
    <xdr:ext cx="599010" cy="259045"/>
    <xdr:sp macro="" textlink="">
      <xdr:nvSpPr>
        <xdr:cNvPr id="639" name="災害復旧費最大値テキスト"/>
        <xdr:cNvSpPr txBox="1"/>
      </xdr:nvSpPr>
      <xdr:spPr>
        <a:xfrm>
          <a:off x="16370300" y="1196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71</xdr:row>
      <xdr:rowOff>20988</xdr:rowOff>
    </xdr:from>
    <xdr:to>
      <xdr:col>23</xdr:col>
      <xdr:colOff>606425</xdr:colOff>
      <xdr:row>71</xdr:row>
      <xdr:rowOff>20988</xdr:rowOff>
    </xdr:to>
    <xdr:cxnSp macro="">
      <xdr:nvCxnSpPr>
        <xdr:cNvPr id="640" name="直線コネクタ 639"/>
        <xdr:cNvCxnSpPr/>
      </xdr:nvCxnSpPr>
      <xdr:spPr>
        <a:xfrm>
          <a:off x="16230600" y="12193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137427</xdr:rowOff>
    </xdr:from>
    <xdr:to>
      <xdr:col>23</xdr:col>
      <xdr:colOff>517525</xdr:colOff>
      <xdr:row>78</xdr:row>
      <xdr:rowOff>137880</xdr:rowOff>
    </xdr:to>
    <xdr:cxnSp macro="">
      <xdr:nvCxnSpPr>
        <xdr:cNvPr id="641" name="直線コネクタ 640"/>
        <xdr:cNvCxnSpPr/>
      </xdr:nvCxnSpPr>
      <xdr:spPr>
        <a:xfrm>
          <a:off x="15481300" y="13510527"/>
          <a:ext cx="838200" cy="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106867</xdr:rowOff>
    </xdr:from>
    <xdr:ext cx="469744" cy="259045"/>
    <xdr:sp macro="" textlink="">
      <xdr:nvSpPr>
        <xdr:cNvPr id="642" name="災害復旧費平均値テキスト"/>
        <xdr:cNvSpPr txBox="1"/>
      </xdr:nvSpPr>
      <xdr:spPr>
        <a:xfrm>
          <a:off x="16370300" y="13308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83990</xdr:rowOff>
    </xdr:from>
    <xdr:to>
      <xdr:col>23</xdr:col>
      <xdr:colOff>568325</xdr:colOff>
      <xdr:row>79</xdr:row>
      <xdr:rowOff>14140</xdr:rowOff>
    </xdr:to>
    <xdr:sp macro="" textlink="">
      <xdr:nvSpPr>
        <xdr:cNvPr id="643" name="フローチャート : 判断 642"/>
        <xdr:cNvSpPr/>
      </xdr:nvSpPr>
      <xdr:spPr>
        <a:xfrm>
          <a:off x="162687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39537</xdr:rowOff>
    </xdr:from>
    <xdr:to>
      <xdr:col>22</xdr:col>
      <xdr:colOff>365125</xdr:colOff>
      <xdr:row>78</xdr:row>
      <xdr:rowOff>137427</xdr:rowOff>
    </xdr:to>
    <xdr:cxnSp macro="">
      <xdr:nvCxnSpPr>
        <xdr:cNvPr id="644" name="直線コネクタ 643"/>
        <xdr:cNvCxnSpPr/>
      </xdr:nvCxnSpPr>
      <xdr:spPr>
        <a:xfrm>
          <a:off x="14592300" y="13412637"/>
          <a:ext cx="889000" cy="9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83245</xdr:rowOff>
    </xdr:from>
    <xdr:to>
      <xdr:col>22</xdr:col>
      <xdr:colOff>415925</xdr:colOff>
      <xdr:row>79</xdr:row>
      <xdr:rowOff>13395</xdr:rowOff>
    </xdr:to>
    <xdr:sp macro="" textlink="">
      <xdr:nvSpPr>
        <xdr:cNvPr id="645" name="フローチャート : 判断 644"/>
        <xdr:cNvSpPr/>
      </xdr:nvSpPr>
      <xdr:spPr>
        <a:xfrm>
          <a:off x="15430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29922</xdr:rowOff>
    </xdr:from>
    <xdr:ext cx="469744" cy="259045"/>
    <xdr:sp macro="" textlink="">
      <xdr:nvSpPr>
        <xdr:cNvPr id="646" name="テキスト ボックス 645"/>
        <xdr:cNvSpPr txBox="1"/>
      </xdr:nvSpPr>
      <xdr:spPr>
        <a:xfrm>
          <a:off x="15246427" y="132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167052</xdr:rowOff>
    </xdr:from>
    <xdr:to>
      <xdr:col>21</xdr:col>
      <xdr:colOff>161925</xdr:colOff>
      <xdr:row>78</xdr:row>
      <xdr:rowOff>39537</xdr:rowOff>
    </xdr:to>
    <xdr:cxnSp macro="">
      <xdr:nvCxnSpPr>
        <xdr:cNvPr id="647" name="直線コネクタ 646"/>
        <xdr:cNvCxnSpPr/>
      </xdr:nvCxnSpPr>
      <xdr:spPr>
        <a:xfrm>
          <a:off x="13703300" y="13368702"/>
          <a:ext cx="889000" cy="4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78698</xdr:rowOff>
    </xdr:from>
    <xdr:to>
      <xdr:col>21</xdr:col>
      <xdr:colOff>212725</xdr:colOff>
      <xdr:row>79</xdr:row>
      <xdr:rowOff>8848</xdr:rowOff>
    </xdr:to>
    <xdr:sp macro="" textlink="">
      <xdr:nvSpPr>
        <xdr:cNvPr id="648" name="フローチャート : 判断 647"/>
        <xdr:cNvSpPr/>
      </xdr:nvSpPr>
      <xdr:spPr>
        <a:xfrm>
          <a:off x="14541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171425</xdr:rowOff>
    </xdr:from>
    <xdr:ext cx="469744" cy="259045"/>
    <xdr:sp macro="" textlink="">
      <xdr:nvSpPr>
        <xdr:cNvPr id="649" name="テキスト ボックス 648"/>
        <xdr:cNvSpPr txBox="1"/>
      </xdr:nvSpPr>
      <xdr:spPr>
        <a:xfrm>
          <a:off x="14357427" y="135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167052</xdr:rowOff>
    </xdr:from>
    <xdr:to>
      <xdr:col>19</xdr:col>
      <xdr:colOff>644525</xdr:colOff>
      <xdr:row>78</xdr:row>
      <xdr:rowOff>125312</xdr:rowOff>
    </xdr:to>
    <xdr:cxnSp macro="">
      <xdr:nvCxnSpPr>
        <xdr:cNvPr id="650" name="直線コネクタ 649"/>
        <xdr:cNvCxnSpPr/>
      </xdr:nvCxnSpPr>
      <xdr:spPr>
        <a:xfrm flipV="1">
          <a:off x="12814300" y="13368702"/>
          <a:ext cx="889000" cy="12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73000</xdr:rowOff>
    </xdr:from>
    <xdr:to>
      <xdr:col>20</xdr:col>
      <xdr:colOff>9525</xdr:colOff>
      <xdr:row>79</xdr:row>
      <xdr:rowOff>3150</xdr:rowOff>
    </xdr:to>
    <xdr:sp macro="" textlink="">
      <xdr:nvSpPr>
        <xdr:cNvPr id="651" name="フローチャート : 判断 650"/>
        <xdr:cNvSpPr/>
      </xdr:nvSpPr>
      <xdr:spPr>
        <a:xfrm>
          <a:off x="13652500" y="134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165727</xdr:rowOff>
    </xdr:from>
    <xdr:ext cx="469744" cy="259045"/>
    <xdr:sp macro="" textlink="">
      <xdr:nvSpPr>
        <xdr:cNvPr id="652" name="テキスト ボックス 651"/>
        <xdr:cNvSpPr txBox="1"/>
      </xdr:nvSpPr>
      <xdr:spPr>
        <a:xfrm>
          <a:off x="13468427" y="135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70351</xdr:rowOff>
    </xdr:from>
    <xdr:to>
      <xdr:col>18</xdr:col>
      <xdr:colOff>492125</xdr:colOff>
      <xdr:row>79</xdr:row>
      <xdr:rowOff>501</xdr:rowOff>
    </xdr:to>
    <xdr:sp macro="" textlink="">
      <xdr:nvSpPr>
        <xdr:cNvPr id="653" name="フローチャート : 判断 652"/>
        <xdr:cNvSpPr/>
      </xdr:nvSpPr>
      <xdr:spPr>
        <a:xfrm>
          <a:off x="12763500" y="1344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17028</xdr:rowOff>
    </xdr:from>
    <xdr:ext cx="469744" cy="259045"/>
    <xdr:sp macro="" textlink="">
      <xdr:nvSpPr>
        <xdr:cNvPr id="654" name="テキスト ボックス 653"/>
        <xdr:cNvSpPr txBox="1"/>
      </xdr:nvSpPr>
      <xdr:spPr>
        <a:xfrm>
          <a:off x="12579427" y="1321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87080</xdr:rowOff>
    </xdr:from>
    <xdr:to>
      <xdr:col>23</xdr:col>
      <xdr:colOff>568325</xdr:colOff>
      <xdr:row>79</xdr:row>
      <xdr:rowOff>17230</xdr:rowOff>
    </xdr:to>
    <xdr:sp macro="" textlink="">
      <xdr:nvSpPr>
        <xdr:cNvPr id="660" name="円/楕円 659"/>
        <xdr:cNvSpPr/>
      </xdr:nvSpPr>
      <xdr:spPr>
        <a:xfrm>
          <a:off x="16268700" y="134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62416</xdr:rowOff>
    </xdr:from>
    <xdr:ext cx="378565" cy="259045"/>
    <xdr:sp macro="" textlink="">
      <xdr:nvSpPr>
        <xdr:cNvPr id="661" name="災害復旧費該当値テキスト"/>
        <xdr:cNvSpPr txBox="1"/>
      </xdr:nvSpPr>
      <xdr:spPr>
        <a:xfrm>
          <a:off x="16370300" y="1343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86627</xdr:rowOff>
    </xdr:from>
    <xdr:to>
      <xdr:col>22</xdr:col>
      <xdr:colOff>415925</xdr:colOff>
      <xdr:row>79</xdr:row>
      <xdr:rowOff>16777</xdr:rowOff>
    </xdr:to>
    <xdr:sp macro="" textlink="">
      <xdr:nvSpPr>
        <xdr:cNvPr id="662" name="円/楕円 661"/>
        <xdr:cNvSpPr/>
      </xdr:nvSpPr>
      <xdr:spPr>
        <a:xfrm>
          <a:off x="15430500" y="1345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7904</xdr:rowOff>
    </xdr:from>
    <xdr:ext cx="378565" cy="259045"/>
    <xdr:sp macro="" textlink="">
      <xdr:nvSpPr>
        <xdr:cNvPr id="663" name="テキスト ボックス 662"/>
        <xdr:cNvSpPr txBox="1"/>
      </xdr:nvSpPr>
      <xdr:spPr>
        <a:xfrm>
          <a:off x="15292017" y="1355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160187</xdr:rowOff>
    </xdr:from>
    <xdr:to>
      <xdr:col>21</xdr:col>
      <xdr:colOff>212725</xdr:colOff>
      <xdr:row>78</xdr:row>
      <xdr:rowOff>90337</xdr:rowOff>
    </xdr:to>
    <xdr:sp macro="" textlink="">
      <xdr:nvSpPr>
        <xdr:cNvPr id="664" name="円/楕円 663"/>
        <xdr:cNvSpPr/>
      </xdr:nvSpPr>
      <xdr:spPr>
        <a:xfrm>
          <a:off x="14541500" y="1336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106864</xdr:rowOff>
    </xdr:from>
    <xdr:ext cx="534377" cy="259045"/>
    <xdr:sp macro="" textlink="">
      <xdr:nvSpPr>
        <xdr:cNvPr id="665" name="テキスト ボックス 664"/>
        <xdr:cNvSpPr txBox="1"/>
      </xdr:nvSpPr>
      <xdr:spPr>
        <a:xfrm>
          <a:off x="14325111" y="1313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43,816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116252</xdr:rowOff>
    </xdr:from>
    <xdr:to>
      <xdr:col>20</xdr:col>
      <xdr:colOff>9525</xdr:colOff>
      <xdr:row>78</xdr:row>
      <xdr:rowOff>46402</xdr:rowOff>
    </xdr:to>
    <xdr:sp macro="" textlink="">
      <xdr:nvSpPr>
        <xdr:cNvPr id="666" name="円/楕円 665"/>
        <xdr:cNvSpPr/>
      </xdr:nvSpPr>
      <xdr:spPr>
        <a:xfrm>
          <a:off x="13652500" y="133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62929</xdr:rowOff>
    </xdr:from>
    <xdr:ext cx="534377" cy="259045"/>
    <xdr:sp macro="" textlink="">
      <xdr:nvSpPr>
        <xdr:cNvPr id="667" name="テキスト ボックス 666"/>
        <xdr:cNvSpPr txBox="1"/>
      </xdr:nvSpPr>
      <xdr:spPr>
        <a:xfrm>
          <a:off x="13436111" y="1309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63,035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74512</xdr:rowOff>
    </xdr:from>
    <xdr:to>
      <xdr:col>18</xdr:col>
      <xdr:colOff>492125</xdr:colOff>
      <xdr:row>79</xdr:row>
      <xdr:rowOff>4662</xdr:rowOff>
    </xdr:to>
    <xdr:sp macro="" textlink="">
      <xdr:nvSpPr>
        <xdr:cNvPr id="668" name="円/楕円 667"/>
        <xdr:cNvSpPr/>
      </xdr:nvSpPr>
      <xdr:spPr>
        <a:xfrm>
          <a:off x="12763500" y="1344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167239</xdr:rowOff>
    </xdr:from>
    <xdr:ext cx="469744" cy="259045"/>
    <xdr:sp macro="" textlink="">
      <xdr:nvSpPr>
        <xdr:cNvPr id="669" name="テキスト ボックス 668"/>
        <xdr:cNvSpPr txBox="1"/>
      </xdr:nvSpPr>
      <xdr:spPr>
        <a:xfrm>
          <a:off x="12579427" y="135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59,942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9" name="テキスト ボックス 68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152806</xdr:rowOff>
    </xdr:from>
    <xdr:to>
      <xdr:col>23</xdr:col>
      <xdr:colOff>516889</xdr:colOff>
      <xdr:row>98</xdr:row>
      <xdr:rowOff>54648</xdr:rowOff>
    </xdr:to>
    <xdr:cxnSp macro="">
      <xdr:nvCxnSpPr>
        <xdr:cNvPr id="693" name="直線コネクタ 692"/>
        <xdr:cNvCxnSpPr/>
      </xdr:nvCxnSpPr>
      <xdr:spPr>
        <a:xfrm flipV="1">
          <a:off x="16317595" y="15583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58475</xdr:rowOff>
    </xdr:from>
    <xdr:ext cx="534377" cy="259045"/>
    <xdr:sp macro="" textlink="">
      <xdr:nvSpPr>
        <xdr:cNvPr id="694" name="公債費最小値テキスト"/>
        <xdr:cNvSpPr txBox="1"/>
      </xdr:nvSpPr>
      <xdr:spPr>
        <a:xfrm>
          <a:off x="16370300" y="1686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98</xdr:row>
      <xdr:rowOff>54648</xdr:rowOff>
    </xdr:from>
    <xdr:to>
      <xdr:col>23</xdr:col>
      <xdr:colOff>606425</xdr:colOff>
      <xdr:row>98</xdr:row>
      <xdr:rowOff>54648</xdr:rowOff>
    </xdr:to>
    <xdr:cxnSp macro="">
      <xdr:nvCxnSpPr>
        <xdr:cNvPr id="695" name="直線コネクタ 694"/>
        <xdr:cNvCxnSpPr/>
      </xdr:nvCxnSpPr>
      <xdr:spPr>
        <a:xfrm>
          <a:off x="16230600" y="168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99483</xdr:rowOff>
    </xdr:from>
    <xdr:ext cx="599010" cy="259045"/>
    <xdr:sp macro="" textlink="">
      <xdr:nvSpPr>
        <xdr:cNvPr id="696" name="公債費最大値テキスト"/>
        <xdr:cNvSpPr txBox="1"/>
      </xdr:nvSpPr>
      <xdr:spPr>
        <a:xfrm>
          <a:off x="16370300" y="1535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90</xdr:row>
      <xdr:rowOff>152806</xdr:rowOff>
    </xdr:from>
    <xdr:to>
      <xdr:col>23</xdr:col>
      <xdr:colOff>606425</xdr:colOff>
      <xdr:row>90</xdr:row>
      <xdr:rowOff>152806</xdr:rowOff>
    </xdr:to>
    <xdr:cxnSp macro="">
      <xdr:nvCxnSpPr>
        <xdr:cNvPr id="697" name="直線コネクタ 696"/>
        <xdr:cNvCxnSpPr/>
      </xdr:nvCxnSpPr>
      <xdr:spPr>
        <a:xfrm>
          <a:off x="16230600" y="1558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83643</xdr:rowOff>
    </xdr:from>
    <xdr:to>
      <xdr:col>23</xdr:col>
      <xdr:colOff>517525</xdr:colOff>
      <xdr:row>92</xdr:row>
      <xdr:rowOff>34913</xdr:rowOff>
    </xdr:to>
    <xdr:cxnSp macro="">
      <xdr:nvCxnSpPr>
        <xdr:cNvPr id="698" name="直線コネクタ 697"/>
        <xdr:cNvCxnSpPr/>
      </xdr:nvCxnSpPr>
      <xdr:spPr>
        <a:xfrm flipV="1">
          <a:off x="15481300" y="15685593"/>
          <a:ext cx="838200" cy="12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168432</xdr:rowOff>
    </xdr:from>
    <xdr:ext cx="534377" cy="259045"/>
    <xdr:sp macro="" textlink="">
      <xdr:nvSpPr>
        <xdr:cNvPr id="699" name="公債費平均値テキスト"/>
        <xdr:cNvSpPr txBox="1"/>
      </xdr:nvSpPr>
      <xdr:spPr>
        <a:xfrm>
          <a:off x="16370300" y="16113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18555</xdr:rowOff>
    </xdr:from>
    <xdr:to>
      <xdr:col>23</xdr:col>
      <xdr:colOff>568325</xdr:colOff>
      <xdr:row>94</xdr:row>
      <xdr:rowOff>120155</xdr:rowOff>
    </xdr:to>
    <xdr:sp macro="" textlink="">
      <xdr:nvSpPr>
        <xdr:cNvPr id="700" name="フローチャート : 判断 699"/>
        <xdr:cNvSpPr/>
      </xdr:nvSpPr>
      <xdr:spPr>
        <a:xfrm>
          <a:off x="16268700" y="161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34913</xdr:rowOff>
    </xdr:from>
    <xdr:to>
      <xdr:col>22</xdr:col>
      <xdr:colOff>365125</xdr:colOff>
      <xdr:row>92</xdr:row>
      <xdr:rowOff>134786</xdr:rowOff>
    </xdr:to>
    <xdr:cxnSp macro="">
      <xdr:nvCxnSpPr>
        <xdr:cNvPr id="701" name="直線コネクタ 700"/>
        <xdr:cNvCxnSpPr/>
      </xdr:nvCxnSpPr>
      <xdr:spPr>
        <a:xfrm flipV="1">
          <a:off x="14592300" y="15808313"/>
          <a:ext cx="889000" cy="9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10998</xdr:rowOff>
    </xdr:from>
    <xdr:to>
      <xdr:col>22</xdr:col>
      <xdr:colOff>415925</xdr:colOff>
      <xdr:row>94</xdr:row>
      <xdr:rowOff>112598</xdr:rowOff>
    </xdr:to>
    <xdr:sp macro="" textlink="">
      <xdr:nvSpPr>
        <xdr:cNvPr id="702" name="フローチャート : 判断 701"/>
        <xdr:cNvSpPr/>
      </xdr:nvSpPr>
      <xdr:spPr>
        <a:xfrm>
          <a:off x="15430500" y="1612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103725</xdr:rowOff>
    </xdr:from>
    <xdr:ext cx="534377" cy="259045"/>
    <xdr:sp macro="" textlink="">
      <xdr:nvSpPr>
        <xdr:cNvPr id="703" name="テキスト ボックス 702"/>
        <xdr:cNvSpPr txBox="1"/>
      </xdr:nvSpPr>
      <xdr:spPr>
        <a:xfrm>
          <a:off x="15214111" y="1622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134786</xdr:rowOff>
    </xdr:from>
    <xdr:to>
      <xdr:col>21</xdr:col>
      <xdr:colOff>161925</xdr:colOff>
      <xdr:row>92</xdr:row>
      <xdr:rowOff>138252</xdr:rowOff>
    </xdr:to>
    <xdr:cxnSp macro="">
      <xdr:nvCxnSpPr>
        <xdr:cNvPr id="704" name="直線コネクタ 703"/>
        <xdr:cNvCxnSpPr/>
      </xdr:nvCxnSpPr>
      <xdr:spPr>
        <a:xfrm flipV="1">
          <a:off x="13703300" y="15908186"/>
          <a:ext cx="889000" cy="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29820</xdr:rowOff>
    </xdr:from>
    <xdr:to>
      <xdr:col>21</xdr:col>
      <xdr:colOff>212725</xdr:colOff>
      <xdr:row>94</xdr:row>
      <xdr:rowOff>131420</xdr:rowOff>
    </xdr:to>
    <xdr:sp macro="" textlink="">
      <xdr:nvSpPr>
        <xdr:cNvPr id="705" name="フローチャート : 判断 704"/>
        <xdr:cNvSpPr/>
      </xdr:nvSpPr>
      <xdr:spPr>
        <a:xfrm>
          <a:off x="14541500" y="1614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122547</xdr:rowOff>
    </xdr:from>
    <xdr:ext cx="534377" cy="259045"/>
    <xdr:sp macro="" textlink="">
      <xdr:nvSpPr>
        <xdr:cNvPr id="706" name="テキスト ボックス 705"/>
        <xdr:cNvSpPr txBox="1"/>
      </xdr:nvSpPr>
      <xdr:spPr>
        <a:xfrm>
          <a:off x="14325111" y="162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128575</xdr:rowOff>
    </xdr:from>
    <xdr:to>
      <xdr:col>19</xdr:col>
      <xdr:colOff>644525</xdr:colOff>
      <xdr:row>92</xdr:row>
      <xdr:rowOff>138252</xdr:rowOff>
    </xdr:to>
    <xdr:cxnSp macro="">
      <xdr:nvCxnSpPr>
        <xdr:cNvPr id="707" name="直線コネクタ 706"/>
        <xdr:cNvCxnSpPr/>
      </xdr:nvCxnSpPr>
      <xdr:spPr>
        <a:xfrm>
          <a:off x="12814300" y="15901975"/>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37212</xdr:rowOff>
    </xdr:from>
    <xdr:to>
      <xdr:col>20</xdr:col>
      <xdr:colOff>9525</xdr:colOff>
      <xdr:row>94</xdr:row>
      <xdr:rowOff>138812</xdr:rowOff>
    </xdr:to>
    <xdr:sp macro="" textlink="">
      <xdr:nvSpPr>
        <xdr:cNvPr id="708" name="フローチャート : 判断 707"/>
        <xdr:cNvSpPr/>
      </xdr:nvSpPr>
      <xdr:spPr>
        <a:xfrm>
          <a:off x="13652500" y="161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129939</xdr:rowOff>
    </xdr:from>
    <xdr:ext cx="534377" cy="259045"/>
    <xdr:sp macro="" textlink="">
      <xdr:nvSpPr>
        <xdr:cNvPr id="709" name="テキスト ボックス 708"/>
        <xdr:cNvSpPr txBox="1"/>
      </xdr:nvSpPr>
      <xdr:spPr>
        <a:xfrm>
          <a:off x="13436111" y="162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32665</xdr:rowOff>
    </xdr:from>
    <xdr:to>
      <xdr:col>18</xdr:col>
      <xdr:colOff>492125</xdr:colOff>
      <xdr:row>94</xdr:row>
      <xdr:rowOff>134265</xdr:rowOff>
    </xdr:to>
    <xdr:sp macro="" textlink="">
      <xdr:nvSpPr>
        <xdr:cNvPr id="710" name="フローチャート : 判断 709"/>
        <xdr:cNvSpPr/>
      </xdr:nvSpPr>
      <xdr:spPr>
        <a:xfrm>
          <a:off x="12763500" y="1614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125392</xdr:rowOff>
    </xdr:from>
    <xdr:ext cx="534377" cy="259045"/>
    <xdr:sp macro="" textlink="">
      <xdr:nvSpPr>
        <xdr:cNvPr id="711" name="テキスト ボックス 710"/>
        <xdr:cNvSpPr txBox="1"/>
      </xdr:nvSpPr>
      <xdr:spPr>
        <a:xfrm>
          <a:off x="12547111" y="1624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91</xdr:row>
      <xdr:rowOff>32843</xdr:rowOff>
    </xdr:from>
    <xdr:to>
      <xdr:col>23</xdr:col>
      <xdr:colOff>568325</xdr:colOff>
      <xdr:row>91</xdr:row>
      <xdr:rowOff>134443</xdr:rowOff>
    </xdr:to>
    <xdr:sp macro="" textlink="">
      <xdr:nvSpPr>
        <xdr:cNvPr id="717" name="円/楕円 716"/>
        <xdr:cNvSpPr/>
      </xdr:nvSpPr>
      <xdr:spPr>
        <a:xfrm>
          <a:off x="16268700" y="1563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119220</xdr:rowOff>
    </xdr:from>
    <xdr:ext cx="599010" cy="259045"/>
    <xdr:sp macro="" textlink="">
      <xdr:nvSpPr>
        <xdr:cNvPr id="718" name="公債費該当値テキスト"/>
        <xdr:cNvSpPr txBox="1"/>
      </xdr:nvSpPr>
      <xdr:spPr>
        <a:xfrm>
          <a:off x="16370300" y="15549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104,914</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155563</xdr:rowOff>
    </xdr:from>
    <xdr:to>
      <xdr:col>22</xdr:col>
      <xdr:colOff>415925</xdr:colOff>
      <xdr:row>92</xdr:row>
      <xdr:rowOff>85713</xdr:rowOff>
    </xdr:to>
    <xdr:sp macro="" textlink="">
      <xdr:nvSpPr>
        <xdr:cNvPr id="719" name="円/楕円 718"/>
        <xdr:cNvSpPr/>
      </xdr:nvSpPr>
      <xdr:spPr>
        <a:xfrm>
          <a:off x="15430500" y="1575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102240</xdr:rowOff>
    </xdr:from>
    <xdr:ext cx="534377" cy="259045"/>
    <xdr:sp macro="" textlink="">
      <xdr:nvSpPr>
        <xdr:cNvPr id="720" name="テキスト ボックス 719"/>
        <xdr:cNvSpPr txBox="1"/>
      </xdr:nvSpPr>
      <xdr:spPr>
        <a:xfrm>
          <a:off x="15214111" y="1553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95,251</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83986</xdr:rowOff>
    </xdr:from>
    <xdr:to>
      <xdr:col>21</xdr:col>
      <xdr:colOff>212725</xdr:colOff>
      <xdr:row>93</xdr:row>
      <xdr:rowOff>14136</xdr:rowOff>
    </xdr:to>
    <xdr:sp macro="" textlink="">
      <xdr:nvSpPr>
        <xdr:cNvPr id="721" name="円/楕円 720"/>
        <xdr:cNvSpPr/>
      </xdr:nvSpPr>
      <xdr:spPr>
        <a:xfrm>
          <a:off x="14541500" y="1585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30663</xdr:rowOff>
    </xdr:from>
    <xdr:ext cx="534377" cy="259045"/>
    <xdr:sp macro="" textlink="">
      <xdr:nvSpPr>
        <xdr:cNvPr id="722" name="テキスト ボックス 721"/>
        <xdr:cNvSpPr txBox="1"/>
      </xdr:nvSpPr>
      <xdr:spPr>
        <a:xfrm>
          <a:off x="14325111" y="1563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87,387</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87452</xdr:rowOff>
    </xdr:from>
    <xdr:to>
      <xdr:col>20</xdr:col>
      <xdr:colOff>9525</xdr:colOff>
      <xdr:row>93</xdr:row>
      <xdr:rowOff>17602</xdr:rowOff>
    </xdr:to>
    <xdr:sp macro="" textlink="">
      <xdr:nvSpPr>
        <xdr:cNvPr id="723" name="円/楕円 722"/>
        <xdr:cNvSpPr/>
      </xdr:nvSpPr>
      <xdr:spPr>
        <a:xfrm>
          <a:off x="13652500" y="1586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34129</xdr:rowOff>
    </xdr:from>
    <xdr:ext cx="534377" cy="259045"/>
    <xdr:sp macro="" textlink="">
      <xdr:nvSpPr>
        <xdr:cNvPr id="724" name="テキスト ボックス 723"/>
        <xdr:cNvSpPr txBox="1"/>
      </xdr:nvSpPr>
      <xdr:spPr>
        <a:xfrm>
          <a:off x="13436111" y="1563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87,114</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77775</xdr:rowOff>
    </xdr:from>
    <xdr:to>
      <xdr:col>18</xdr:col>
      <xdr:colOff>492125</xdr:colOff>
      <xdr:row>93</xdr:row>
      <xdr:rowOff>7925</xdr:rowOff>
    </xdr:to>
    <xdr:sp macro="" textlink="">
      <xdr:nvSpPr>
        <xdr:cNvPr id="725" name="円/楕円 724"/>
        <xdr:cNvSpPr/>
      </xdr:nvSpPr>
      <xdr:spPr>
        <a:xfrm>
          <a:off x="12763500" y="1585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24452</xdr:rowOff>
    </xdr:from>
    <xdr:ext cx="534377" cy="259045"/>
    <xdr:sp macro="" textlink="">
      <xdr:nvSpPr>
        <xdr:cNvPr id="726" name="テキスト ボックス 725"/>
        <xdr:cNvSpPr txBox="1"/>
      </xdr:nvSpPr>
      <xdr:spPr>
        <a:xfrm>
          <a:off x="12547111" y="1562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87,876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2" name="テキスト ボックス 74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4" name="テキスト ボックス 74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11430</xdr:rowOff>
    </xdr:from>
    <xdr:to>
      <xdr:col>32</xdr:col>
      <xdr:colOff>186689</xdr:colOff>
      <xdr:row>39</xdr:row>
      <xdr:rowOff>44450</xdr:rowOff>
    </xdr:to>
    <xdr:cxnSp macro="">
      <xdr:nvCxnSpPr>
        <xdr:cNvPr id="750" name="直線コネクタ 749"/>
        <xdr:cNvCxnSpPr/>
      </xdr:nvCxnSpPr>
      <xdr:spPr>
        <a:xfrm flipV="1">
          <a:off x="22159595" y="5326380"/>
          <a:ext cx="1269" cy="1404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63517</xdr:rowOff>
    </xdr:from>
    <xdr:ext cx="249299" cy="259045"/>
    <xdr:sp macro="" textlink="">
      <xdr:nvSpPr>
        <xdr:cNvPr id="751" name="諸支出金最小値テキスト"/>
        <xdr:cNvSpPr txBox="1"/>
      </xdr:nvSpPr>
      <xdr:spPr>
        <a:xfrm>
          <a:off x="22212300" y="6750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129557</xdr:rowOff>
    </xdr:from>
    <xdr:ext cx="469744" cy="259045"/>
    <xdr:sp macro="" textlink="">
      <xdr:nvSpPr>
        <xdr:cNvPr id="753" name="諸支出金最大値テキスト"/>
        <xdr:cNvSpPr txBox="1"/>
      </xdr:nvSpPr>
      <xdr:spPr>
        <a:xfrm>
          <a:off x="22212300" y="510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1,106</a:t>
          </a:r>
          <a:endParaRPr kumimoji="1" lang="ja-JP" altLang="en-US" sz="1000" b="1">
            <a:latin typeface="ＭＳ Ｐゴシック"/>
          </a:endParaRPr>
        </a:p>
      </xdr:txBody>
    </xdr:sp>
    <xdr:clientData/>
  </xdr:oneCellAnchor>
  <xdr:twoCellAnchor>
    <xdr:from>
      <xdr:col>32</xdr:col>
      <xdr:colOff>98425</xdr:colOff>
      <xdr:row>31</xdr:row>
      <xdr:rowOff>11430</xdr:rowOff>
    </xdr:from>
    <xdr:to>
      <xdr:col>32</xdr:col>
      <xdr:colOff>276225</xdr:colOff>
      <xdr:row>31</xdr:row>
      <xdr:rowOff>11430</xdr:rowOff>
    </xdr:to>
    <xdr:cxnSp macro="">
      <xdr:nvCxnSpPr>
        <xdr:cNvPr id="754" name="直線コネクタ 753"/>
        <xdr:cNvCxnSpPr/>
      </xdr:nvCxnSpPr>
      <xdr:spPr>
        <a:xfrm>
          <a:off x="22072600" y="532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152417</xdr:rowOff>
    </xdr:from>
    <xdr:ext cx="313932" cy="259045"/>
    <xdr:sp macro="" textlink="">
      <xdr:nvSpPr>
        <xdr:cNvPr id="756" name="諸支出金平均値テキスト"/>
        <xdr:cNvSpPr txBox="1"/>
      </xdr:nvSpPr>
      <xdr:spPr>
        <a:xfrm>
          <a:off x="22212300" y="64960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129540</xdr:rowOff>
    </xdr:from>
    <xdr:to>
      <xdr:col>32</xdr:col>
      <xdr:colOff>238125</xdr:colOff>
      <xdr:row>39</xdr:row>
      <xdr:rowOff>59690</xdr:rowOff>
    </xdr:to>
    <xdr:sp macro="" textlink="">
      <xdr:nvSpPr>
        <xdr:cNvPr id="757" name="フローチャート : 判断 756"/>
        <xdr:cNvSpPr/>
      </xdr:nvSpPr>
      <xdr:spPr>
        <a:xfrm>
          <a:off x="221107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119380</xdr:rowOff>
    </xdr:from>
    <xdr:to>
      <xdr:col>31</xdr:col>
      <xdr:colOff>85725</xdr:colOff>
      <xdr:row>39</xdr:row>
      <xdr:rowOff>49530</xdr:rowOff>
    </xdr:to>
    <xdr:sp macro="" textlink="">
      <xdr:nvSpPr>
        <xdr:cNvPr id="759" name="フローチャート : 判断 758"/>
        <xdr:cNvSpPr/>
      </xdr:nvSpPr>
      <xdr:spPr>
        <a:xfrm>
          <a:off x="21272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66057</xdr:rowOff>
    </xdr:from>
    <xdr:ext cx="313932" cy="259045"/>
    <xdr:sp macro="" textlink="">
      <xdr:nvSpPr>
        <xdr:cNvPr id="760" name="テキスト ボックス 759"/>
        <xdr:cNvSpPr txBox="1"/>
      </xdr:nvSpPr>
      <xdr:spPr>
        <a:xfrm>
          <a:off x="21166333" y="64097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24130</xdr:rowOff>
    </xdr:from>
    <xdr:to>
      <xdr:col>29</xdr:col>
      <xdr:colOff>568325</xdr:colOff>
      <xdr:row>37</xdr:row>
      <xdr:rowOff>125730</xdr:rowOff>
    </xdr:to>
    <xdr:sp macro="" textlink="">
      <xdr:nvSpPr>
        <xdr:cNvPr id="762" name="フローチャート : 判断 761"/>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142257</xdr:rowOff>
    </xdr:from>
    <xdr:ext cx="378565" cy="259045"/>
    <xdr:sp macro="" textlink="">
      <xdr:nvSpPr>
        <xdr:cNvPr id="763" name="テキスト ボックス 762"/>
        <xdr:cNvSpPr txBox="1"/>
      </xdr:nvSpPr>
      <xdr:spPr>
        <a:xfrm>
          <a:off x="20245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114300</xdr:rowOff>
    </xdr:from>
    <xdr:to>
      <xdr:col>28</xdr:col>
      <xdr:colOff>365125</xdr:colOff>
      <xdr:row>36</xdr:row>
      <xdr:rowOff>44450</xdr:rowOff>
    </xdr:to>
    <xdr:sp macro="" textlink="">
      <xdr:nvSpPr>
        <xdr:cNvPr id="765" name="フローチャート : 判断 764"/>
        <xdr:cNvSpPr/>
      </xdr:nvSpPr>
      <xdr:spPr>
        <a:xfrm>
          <a:off x="19494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60977</xdr:rowOff>
    </xdr:from>
    <xdr:ext cx="378565" cy="259045"/>
    <xdr:sp macro="" textlink="">
      <xdr:nvSpPr>
        <xdr:cNvPr id="766" name="テキスト ボックス 765"/>
        <xdr:cNvSpPr txBox="1"/>
      </xdr:nvSpPr>
      <xdr:spPr>
        <a:xfrm>
          <a:off x="19356017" y="589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49530</xdr:rowOff>
    </xdr:from>
    <xdr:to>
      <xdr:col>27</xdr:col>
      <xdr:colOff>161925</xdr:colOff>
      <xdr:row>35</xdr:row>
      <xdr:rowOff>151130</xdr:rowOff>
    </xdr:to>
    <xdr:sp macro="" textlink="">
      <xdr:nvSpPr>
        <xdr:cNvPr id="767" name="フローチャート : 判断 766"/>
        <xdr:cNvSpPr/>
      </xdr:nvSpPr>
      <xdr:spPr>
        <a:xfrm>
          <a:off x="18605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33</xdr:row>
      <xdr:rowOff>167657</xdr:rowOff>
    </xdr:from>
    <xdr:ext cx="378565" cy="259045"/>
    <xdr:sp macro="" textlink="">
      <xdr:nvSpPr>
        <xdr:cNvPr id="768" name="テキスト ボックス 767"/>
        <xdr:cNvSpPr txBox="1"/>
      </xdr:nvSpPr>
      <xdr:spPr>
        <a:xfrm>
          <a:off x="18467017" y="5825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107967</xdr:rowOff>
    </xdr:from>
    <xdr:ext cx="249299" cy="259045"/>
    <xdr:sp macro="" textlink="">
      <xdr:nvSpPr>
        <xdr:cNvPr id="775" name="諸支出金該当値テキスト"/>
        <xdr:cNvSpPr txBox="1"/>
      </xdr:nvSpPr>
      <xdr:spPr>
        <a:xfrm>
          <a:off x="22212300" y="6623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総務費が住民一人当たり</a:t>
          </a:r>
          <a:r>
            <a:rPr kumimoji="1" lang="en-US" altLang="ja-JP" sz="1300">
              <a:solidFill>
                <a:sysClr val="windowText" lastClr="000000"/>
              </a:solidFill>
              <a:latin typeface="ＭＳ Ｐゴシック"/>
            </a:rPr>
            <a:t>123,827</a:t>
          </a:r>
          <a:r>
            <a:rPr kumimoji="1" lang="ja-JP" altLang="en-US" sz="1300">
              <a:solidFill>
                <a:sysClr val="windowText" lastClr="000000"/>
              </a:solidFill>
              <a:latin typeface="ＭＳ Ｐゴシック"/>
            </a:rPr>
            <a:t>円と類似団体平均より</a:t>
          </a:r>
          <a:r>
            <a:rPr kumimoji="1" lang="en-US" altLang="ja-JP" sz="1300">
              <a:solidFill>
                <a:sysClr val="windowText" lastClr="000000"/>
              </a:solidFill>
              <a:latin typeface="ＭＳ Ｐゴシック"/>
            </a:rPr>
            <a:t>36,418</a:t>
          </a:r>
          <a:r>
            <a:rPr kumimoji="1" lang="ja-JP" altLang="en-US" sz="1300">
              <a:solidFill>
                <a:sysClr val="windowText" lastClr="000000"/>
              </a:solidFill>
              <a:latin typeface="ＭＳ Ｐゴシック"/>
            </a:rPr>
            <a:t>円高くなっているのは、教育費からコミュニティ部分を総務費に移したことにより高止まりとなっている。衛生費が住民一人当たり</a:t>
          </a:r>
          <a:r>
            <a:rPr kumimoji="1" lang="en-US" altLang="ja-JP" sz="1300">
              <a:solidFill>
                <a:sysClr val="windowText" lastClr="000000"/>
              </a:solidFill>
              <a:latin typeface="ＭＳ Ｐゴシック"/>
            </a:rPr>
            <a:t>65,195</a:t>
          </a:r>
          <a:r>
            <a:rPr kumimoji="1" lang="ja-JP" altLang="en-US" sz="1300">
              <a:solidFill>
                <a:sysClr val="windowText" lastClr="000000"/>
              </a:solidFill>
              <a:latin typeface="ＭＳ Ｐゴシック"/>
            </a:rPr>
            <a:t>円と類似団体平均より</a:t>
          </a:r>
          <a:r>
            <a:rPr kumimoji="1" lang="en-US" altLang="ja-JP" sz="1300">
              <a:solidFill>
                <a:sysClr val="windowText" lastClr="000000"/>
              </a:solidFill>
              <a:latin typeface="ＭＳ Ｐゴシック"/>
            </a:rPr>
            <a:t>17,748</a:t>
          </a:r>
          <a:r>
            <a:rPr kumimoji="1" lang="ja-JP" altLang="en-US" sz="1300">
              <a:solidFill>
                <a:sysClr val="windowText" lastClr="000000"/>
              </a:solidFill>
              <a:latin typeface="ＭＳ Ｐゴシック"/>
            </a:rPr>
            <a:t>円高くなっているのは、東八幡平病院施設等整備事業費補助金（平成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年度限り）が主な要因となっている。公債費が住民一人当たり</a:t>
          </a:r>
          <a:r>
            <a:rPr kumimoji="1" lang="en-US" altLang="ja-JP" sz="1300">
              <a:solidFill>
                <a:sysClr val="windowText" lastClr="000000"/>
              </a:solidFill>
              <a:latin typeface="ＭＳ Ｐゴシック"/>
            </a:rPr>
            <a:t>104,914</a:t>
          </a:r>
          <a:r>
            <a:rPr kumimoji="1" lang="ja-JP" altLang="en-US" sz="1300">
              <a:solidFill>
                <a:sysClr val="windowText" lastClr="000000"/>
              </a:solidFill>
              <a:latin typeface="ＭＳ Ｐゴシック"/>
            </a:rPr>
            <a:t>円と類似団体平均より</a:t>
          </a:r>
          <a:r>
            <a:rPr kumimoji="1" lang="en-US" altLang="ja-JP" sz="1300">
              <a:solidFill>
                <a:sysClr val="windowText" lastClr="000000"/>
              </a:solidFill>
              <a:latin typeface="ＭＳ Ｐゴシック"/>
            </a:rPr>
            <a:t>39,375</a:t>
          </a:r>
          <a:r>
            <a:rPr kumimoji="1" lang="ja-JP" altLang="en-US" sz="1300">
              <a:solidFill>
                <a:sysClr val="windowText" lastClr="000000"/>
              </a:solidFill>
              <a:latin typeface="ＭＳ Ｐゴシック"/>
            </a:rPr>
            <a:t>円高くなっているのは、合併特例債充当事業が主な要因となっている。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岩手県八幡平市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実質収支は黒字を維持しているが、普通交付税の段階的縮減が始まり、財政調整基金を取り崩したことにより実質単年度収支は</a:t>
          </a:r>
          <a:r>
            <a:rPr kumimoji="1" lang="en-US" altLang="ja-JP" sz="1400">
              <a:solidFill>
                <a:sysClr val="windowText" lastClr="000000"/>
              </a:solidFill>
              <a:latin typeface="ＭＳ ゴシック" pitchFamily="49" charset="-128"/>
              <a:ea typeface="ＭＳ ゴシック" pitchFamily="49" charset="-128"/>
            </a:rPr>
            <a:t>740</a:t>
          </a:r>
          <a:r>
            <a:rPr kumimoji="1" lang="ja-JP" altLang="en-US" sz="1400">
              <a:solidFill>
                <a:sysClr val="windowText" lastClr="000000"/>
              </a:solidFill>
              <a:latin typeface="ＭＳ ゴシック" pitchFamily="49" charset="-128"/>
              <a:ea typeface="ＭＳ ゴシック" pitchFamily="49" charset="-128"/>
            </a:rPr>
            <a:t>百万円の赤字となり、標準財政規模に対する実質単年度収支の比率も低下した。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岩手県八幡平市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平成</a:t>
          </a:r>
          <a:r>
            <a:rPr kumimoji="1" lang="en-US" altLang="ja-JP" sz="1400">
              <a:solidFill>
                <a:sysClr val="windowText" lastClr="000000"/>
              </a:solidFill>
              <a:latin typeface="ＭＳ ゴシック" pitchFamily="49" charset="-128"/>
              <a:ea typeface="ＭＳ ゴシック" pitchFamily="49" charset="-128"/>
            </a:rPr>
            <a:t>20</a:t>
          </a:r>
          <a:r>
            <a:rPr kumimoji="1" lang="ja-JP" altLang="en-US" sz="1400">
              <a:solidFill>
                <a:sysClr val="windowText" lastClr="000000"/>
              </a:solidFill>
              <a:latin typeface="ＭＳ ゴシック" pitchFamily="49" charset="-128"/>
              <a:ea typeface="ＭＳ ゴシック" pitchFamily="49" charset="-128"/>
            </a:rPr>
            <a:t>年度から連結実質赤字比率は、黒字となっている。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岩手県八幡平市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実質公債費比率の分子は、対前年度比で</a:t>
          </a:r>
          <a:r>
            <a:rPr kumimoji="1" lang="en-US" altLang="ja-JP" sz="1400">
              <a:solidFill>
                <a:sysClr val="windowText" lastClr="000000"/>
              </a:solidFill>
              <a:latin typeface="ＭＳ ゴシック" pitchFamily="49" charset="-128"/>
              <a:ea typeface="ＭＳ ゴシック" pitchFamily="49" charset="-128"/>
            </a:rPr>
            <a:t>240</a:t>
          </a:r>
          <a:r>
            <a:rPr kumimoji="1" lang="ja-JP" altLang="en-US" sz="1400">
              <a:solidFill>
                <a:sysClr val="windowText" lastClr="000000"/>
              </a:solidFill>
              <a:latin typeface="ＭＳ ゴシック" pitchFamily="49" charset="-128"/>
              <a:ea typeface="ＭＳ ゴシック" pitchFamily="49" charset="-128"/>
            </a:rPr>
            <a:t>百万円の増となっている。これは、元利償還金が庁舎建設（２年度目）の元金償還が始まったことなどで</a:t>
          </a:r>
          <a:r>
            <a:rPr kumimoji="1" lang="en-US" altLang="ja-JP" sz="1400">
              <a:solidFill>
                <a:sysClr val="windowText" lastClr="000000"/>
              </a:solidFill>
              <a:latin typeface="ＭＳ ゴシック" pitchFamily="49" charset="-128"/>
              <a:ea typeface="ＭＳ ゴシック" pitchFamily="49" charset="-128"/>
            </a:rPr>
            <a:t>210</a:t>
          </a:r>
          <a:r>
            <a:rPr kumimoji="1" lang="ja-JP" altLang="en-US" sz="1400">
              <a:solidFill>
                <a:sysClr val="windowText" lastClr="000000"/>
              </a:solidFill>
              <a:latin typeface="ＭＳ ゴシック" pitchFamily="49" charset="-128"/>
              <a:ea typeface="ＭＳ ゴシック" pitchFamily="49" charset="-128"/>
            </a:rPr>
            <a:t>百万円増加していることが主な要因となっている。また、公営企業債の元利償還金に対する繰入金が増加傾向にあるので、今後も収支の状況を注視しながら抑制に努める。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岩手県八幡平市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将来負担比率の分子は、対前年度比で</a:t>
          </a:r>
          <a:r>
            <a:rPr kumimoji="1" lang="en-US" altLang="ja-JP" sz="1400">
              <a:solidFill>
                <a:sysClr val="windowText" lastClr="000000"/>
              </a:solidFill>
              <a:latin typeface="ＭＳ ゴシック" pitchFamily="49" charset="-128"/>
              <a:ea typeface="ＭＳ ゴシック" pitchFamily="49" charset="-128"/>
            </a:rPr>
            <a:t>928</a:t>
          </a:r>
          <a:r>
            <a:rPr kumimoji="1" lang="ja-JP" altLang="en-US" sz="1400">
              <a:solidFill>
                <a:sysClr val="windowText" lastClr="000000"/>
              </a:solidFill>
              <a:latin typeface="ＭＳ ゴシック" pitchFamily="49" charset="-128"/>
              <a:ea typeface="ＭＳ ゴシック" pitchFamily="49" charset="-128"/>
            </a:rPr>
            <a:t>百万円の増となっている。これは、普通交付税の段階的縮減が始まり、財政調整基金を取り崩したことにより充当可能基金の額が</a:t>
          </a:r>
          <a:r>
            <a:rPr kumimoji="1" lang="en-US" altLang="ja-JP" sz="1400">
              <a:solidFill>
                <a:sysClr val="windowText" lastClr="000000"/>
              </a:solidFill>
              <a:latin typeface="ＭＳ ゴシック" pitchFamily="49" charset="-128"/>
              <a:ea typeface="ＭＳ ゴシック" pitchFamily="49" charset="-128"/>
            </a:rPr>
            <a:t>195</a:t>
          </a:r>
          <a:r>
            <a:rPr kumimoji="1" lang="ja-JP" altLang="en-US" sz="1400">
              <a:solidFill>
                <a:sysClr val="windowText" lastClr="000000"/>
              </a:solidFill>
              <a:latin typeface="ＭＳ ゴシック" pitchFamily="49" charset="-128"/>
              <a:ea typeface="ＭＳ ゴシック" pitchFamily="49" charset="-128"/>
            </a:rPr>
            <a:t>百万円、基準財政需要額算入見込額が</a:t>
          </a:r>
          <a:r>
            <a:rPr kumimoji="1" lang="en-US" altLang="ja-JP" sz="1400">
              <a:solidFill>
                <a:sysClr val="windowText" lastClr="000000"/>
              </a:solidFill>
              <a:latin typeface="ＭＳ ゴシック" pitchFamily="49" charset="-128"/>
              <a:ea typeface="ＭＳ ゴシック" pitchFamily="49" charset="-128"/>
            </a:rPr>
            <a:t>450</a:t>
          </a:r>
          <a:r>
            <a:rPr kumimoji="1" lang="ja-JP" altLang="en-US" sz="1400">
              <a:solidFill>
                <a:sysClr val="windowText" lastClr="000000"/>
              </a:solidFill>
              <a:latin typeface="ＭＳ ゴシック" pitchFamily="49" charset="-128"/>
              <a:ea typeface="ＭＳ ゴシック" pitchFamily="49" charset="-128"/>
            </a:rPr>
            <a:t>百万円減少したことによる。今後も公債費等義務的経費の削減を中心とし、財政の健全化に努める。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72</xdr:row>
      <xdr:rowOff>0</xdr:rowOff>
    </xdr:from>
    <xdr:to>
      <xdr:col>14</xdr:col>
      <xdr:colOff>0</xdr:colOff>
      <xdr:row>74</xdr:row>
      <xdr:rowOff>0</xdr:rowOff>
    </xdr:to>
    <xdr:sp macro="" textlink="">
      <xdr:nvSpPr>
        <xdr:cNvPr id="4" name="正方形/長方形 3"/>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岩手県八幡平市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2" name="正方形/長方形 11"/>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26,679
26,550
862.30
21,308,994
20,400,788
542,850
12,172,933
17,843,343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6.4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0" name="正方形/長方形 19"/>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1" name="角丸四角形 20"/>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2" name="正方形/長方形 21"/>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3" name="正方形/長方形 22"/>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7" name="テキスト ボックス 2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8" name="テキスト ボックス 2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9" name="テキスト ボックス 2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0" name="テキスト ボックス 2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1" name="正方形/長方形 3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2" name="正方形/長方形 3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3" name="正方形/長方形 3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4" name="正方形/長方形 3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5" name="正方形/長方形 3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6" name="正方形/長方形 3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7" name="正方形/長方形 3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8" name="正方形/長方形 3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9" name="正方形/長方形 3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0" name="正方形/長方形 3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1" name="正方形/長方形 4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2" name="正方形/長方形 4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3" name="テキスト ボックス 4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4" name="正方形/長方形 4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5" name="正方形/長方形 4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6" name="正方形/長方形 4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7" name="正方形/長方形 4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8" name="正方形/長方形 4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9" name="正方形/長方形 4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0" name="正方形/長方形 4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1" name="テキスト ボックス 5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2" name="正方形/長方形 51"/>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3" name="正方形/長方形 5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4" name="正方形/長方形 5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5" name="正方形/長方形 54"/>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6" name="正方形/長方形 55"/>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7" name="テキスト ボックス 5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8" name="テキスト ボックス 5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岩手県八幡平市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26,679
26,550
862.30
21,308,994
20,400,788
542,850
12,172,933
17,843,343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岩手県八幡平市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26,679
26,550
862.30
21,308,994
20,400,788
542,850
12,172,933
17,843,343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21308994</v>
      </c>
      <c r="BO4" s="411"/>
      <c r="BP4" s="411"/>
      <c r="BQ4" s="411"/>
      <c r="BR4" s="411"/>
      <c r="BS4" s="411"/>
      <c r="BT4" s="411"/>
      <c r="BU4" s="412"/>
      <c r="BV4" s="410">
        <v>21089247</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4.5</v>
      </c>
      <c r="CU4" s="588"/>
      <c r="CV4" s="588"/>
      <c r="CW4" s="588"/>
      <c r="CX4" s="588"/>
      <c r="CY4" s="588"/>
      <c r="CZ4" s="588"/>
      <c r="DA4" s="589"/>
      <c r="DB4" s="587">
        <v>5.6</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20400788</v>
      </c>
      <c r="BO5" s="416"/>
      <c r="BP5" s="416"/>
      <c r="BQ5" s="416"/>
      <c r="BR5" s="416"/>
      <c r="BS5" s="416"/>
      <c r="BT5" s="416"/>
      <c r="BU5" s="417"/>
      <c r="BV5" s="415">
        <v>20340597</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88.6</v>
      </c>
      <c r="CU5" s="386"/>
      <c r="CV5" s="386"/>
      <c r="CW5" s="386"/>
      <c r="CX5" s="386"/>
      <c r="CY5" s="386"/>
      <c r="CZ5" s="386"/>
      <c r="DA5" s="387"/>
      <c r="DB5" s="385">
        <v>85.9</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908206</v>
      </c>
      <c r="BO6" s="416"/>
      <c r="BP6" s="416"/>
      <c r="BQ6" s="416"/>
      <c r="BR6" s="416"/>
      <c r="BS6" s="416"/>
      <c r="BT6" s="416"/>
      <c r="BU6" s="417"/>
      <c r="BV6" s="415">
        <v>748650</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92.5</v>
      </c>
      <c r="CU6" s="562"/>
      <c r="CV6" s="562"/>
      <c r="CW6" s="562"/>
      <c r="CX6" s="562"/>
      <c r="CY6" s="562"/>
      <c r="CZ6" s="562"/>
      <c r="DA6" s="563"/>
      <c r="DB6" s="561">
        <v>90.6</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365356</v>
      </c>
      <c r="BO7" s="416"/>
      <c r="BP7" s="416"/>
      <c r="BQ7" s="416"/>
      <c r="BR7" s="416"/>
      <c r="BS7" s="416"/>
      <c r="BT7" s="416"/>
      <c r="BU7" s="417"/>
      <c r="BV7" s="415">
        <v>64453</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12172933</v>
      </c>
      <c r="CU7" s="416"/>
      <c r="CV7" s="416"/>
      <c r="CW7" s="416"/>
      <c r="CX7" s="416"/>
      <c r="CY7" s="416"/>
      <c r="CZ7" s="416"/>
      <c r="DA7" s="417"/>
      <c r="DB7" s="415">
        <v>12184441</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542850</v>
      </c>
      <c r="BO8" s="416"/>
      <c r="BP8" s="416"/>
      <c r="BQ8" s="416"/>
      <c r="BR8" s="416"/>
      <c r="BS8" s="416"/>
      <c r="BT8" s="416"/>
      <c r="BU8" s="417"/>
      <c r="BV8" s="415">
        <v>684197</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0.28999999999999998</v>
      </c>
      <c r="CU8" s="525"/>
      <c r="CV8" s="525"/>
      <c r="CW8" s="525"/>
      <c r="CX8" s="525"/>
      <c r="CY8" s="525"/>
      <c r="CZ8" s="525"/>
      <c r="DA8" s="526"/>
      <c r="DB8" s="524">
        <v>0.3</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26355</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93</v>
      </c>
      <c r="AV9" s="473"/>
      <c r="AW9" s="473"/>
      <c r="AX9" s="473"/>
      <c r="AY9" s="395" t="s">
        <v>100</v>
      </c>
      <c r="AZ9" s="396"/>
      <c r="BA9" s="396"/>
      <c r="BB9" s="396"/>
      <c r="BC9" s="396"/>
      <c r="BD9" s="396"/>
      <c r="BE9" s="396"/>
      <c r="BF9" s="396"/>
      <c r="BG9" s="396"/>
      <c r="BH9" s="396"/>
      <c r="BI9" s="396"/>
      <c r="BJ9" s="396"/>
      <c r="BK9" s="396"/>
      <c r="BL9" s="396"/>
      <c r="BM9" s="397"/>
      <c r="BN9" s="415">
        <v>-141347</v>
      </c>
      <c r="BO9" s="416"/>
      <c r="BP9" s="416"/>
      <c r="BQ9" s="416"/>
      <c r="BR9" s="416"/>
      <c r="BS9" s="416"/>
      <c r="BT9" s="416"/>
      <c r="BU9" s="417"/>
      <c r="BV9" s="415">
        <v>240482</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18.899999999999999</v>
      </c>
      <c r="CU9" s="386"/>
      <c r="CV9" s="386"/>
      <c r="CW9" s="386"/>
      <c r="CX9" s="386"/>
      <c r="CY9" s="386"/>
      <c r="CZ9" s="386"/>
      <c r="DA9" s="387"/>
      <c r="DB9" s="385">
        <v>18</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28680</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345199</v>
      </c>
      <c r="BO10" s="416"/>
      <c r="BP10" s="416"/>
      <c r="BQ10" s="416"/>
      <c r="BR10" s="416"/>
      <c r="BS10" s="416"/>
      <c r="BT10" s="416"/>
      <c r="BU10" s="417"/>
      <c r="BV10" s="415">
        <v>347034</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26679</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943941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26550</v>
      </c>
      <c r="S13" s="517"/>
      <c r="T13" s="517"/>
      <c r="U13" s="517"/>
      <c r="V13" s="518"/>
      <c r="W13" s="504" t="s">
        <v>124</v>
      </c>
      <c r="X13" s="428"/>
      <c r="Y13" s="428"/>
      <c r="Z13" s="428"/>
      <c r="AA13" s="428"/>
      <c r="AB13" s="429"/>
      <c r="AC13" s="391">
        <v>3222</v>
      </c>
      <c r="AD13" s="392"/>
      <c r="AE13" s="392"/>
      <c r="AF13" s="392"/>
      <c r="AG13" s="393"/>
      <c r="AH13" s="391">
        <v>3363</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-740089</v>
      </c>
      <c r="BO13" s="416"/>
      <c r="BP13" s="416"/>
      <c r="BQ13" s="416"/>
      <c r="BR13" s="416"/>
      <c r="BS13" s="416"/>
      <c r="BT13" s="416"/>
      <c r="BU13" s="417"/>
      <c r="BV13" s="415">
        <v>587516</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10.9</v>
      </c>
      <c r="CU13" s="386"/>
      <c r="CV13" s="386"/>
      <c r="CW13" s="386"/>
      <c r="CX13" s="386"/>
      <c r="CY13" s="386"/>
      <c r="CZ13" s="386"/>
      <c r="DA13" s="387"/>
      <c r="DB13" s="385">
        <v>9.9</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27180</v>
      </c>
      <c r="S14" s="517"/>
      <c r="T14" s="517"/>
      <c r="U14" s="517"/>
      <c r="V14" s="518"/>
      <c r="W14" s="519"/>
      <c r="X14" s="431"/>
      <c r="Y14" s="431"/>
      <c r="Z14" s="431"/>
      <c r="AA14" s="431"/>
      <c r="AB14" s="432"/>
      <c r="AC14" s="509">
        <v>23.3</v>
      </c>
      <c r="AD14" s="510"/>
      <c r="AE14" s="510"/>
      <c r="AF14" s="510"/>
      <c r="AG14" s="511"/>
      <c r="AH14" s="509">
        <v>23.5</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6.4</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27052</v>
      </c>
      <c r="S15" s="517"/>
      <c r="T15" s="517"/>
      <c r="U15" s="517"/>
      <c r="V15" s="518"/>
      <c r="W15" s="504" t="s">
        <v>131</v>
      </c>
      <c r="X15" s="428"/>
      <c r="Y15" s="428"/>
      <c r="Z15" s="428"/>
      <c r="AA15" s="428"/>
      <c r="AB15" s="429"/>
      <c r="AC15" s="391">
        <v>3486</v>
      </c>
      <c r="AD15" s="392"/>
      <c r="AE15" s="392"/>
      <c r="AF15" s="392"/>
      <c r="AG15" s="393"/>
      <c r="AH15" s="391">
        <v>3631</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2911393</v>
      </c>
      <c r="BO15" s="411"/>
      <c r="BP15" s="411"/>
      <c r="BQ15" s="411"/>
      <c r="BR15" s="411"/>
      <c r="BS15" s="411"/>
      <c r="BT15" s="411"/>
      <c r="BU15" s="412"/>
      <c r="BV15" s="410">
        <v>2894926</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25.2</v>
      </c>
      <c r="AD16" s="510"/>
      <c r="AE16" s="510"/>
      <c r="AF16" s="510"/>
      <c r="AG16" s="511"/>
      <c r="AH16" s="509">
        <v>25.4</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10199167</v>
      </c>
      <c r="BO16" s="416"/>
      <c r="BP16" s="416"/>
      <c r="BQ16" s="416"/>
      <c r="BR16" s="416"/>
      <c r="BS16" s="416"/>
      <c r="BT16" s="416"/>
      <c r="BU16" s="417"/>
      <c r="BV16" s="415">
        <v>9845103</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7122</v>
      </c>
      <c r="AD17" s="392"/>
      <c r="AE17" s="392"/>
      <c r="AF17" s="392"/>
      <c r="AG17" s="393"/>
      <c r="AH17" s="391">
        <v>7297</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3659145</v>
      </c>
      <c r="BO17" s="416"/>
      <c r="BP17" s="416"/>
      <c r="BQ17" s="416"/>
      <c r="BR17" s="416"/>
      <c r="BS17" s="416"/>
      <c r="BT17" s="416"/>
      <c r="BU17" s="417"/>
      <c r="BV17" s="415">
        <v>3638955</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862.3</v>
      </c>
      <c r="M18" s="480"/>
      <c r="N18" s="480"/>
      <c r="O18" s="480"/>
      <c r="P18" s="480"/>
      <c r="Q18" s="480"/>
      <c r="R18" s="481"/>
      <c r="S18" s="481"/>
      <c r="T18" s="481"/>
      <c r="U18" s="481"/>
      <c r="V18" s="482"/>
      <c r="W18" s="496"/>
      <c r="X18" s="497"/>
      <c r="Y18" s="497"/>
      <c r="Z18" s="497"/>
      <c r="AA18" s="497"/>
      <c r="AB18" s="505"/>
      <c r="AC18" s="379">
        <v>51.5</v>
      </c>
      <c r="AD18" s="380"/>
      <c r="AE18" s="380"/>
      <c r="AF18" s="380"/>
      <c r="AG18" s="483"/>
      <c r="AH18" s="379">
        <v>51.1</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10962979</v>
      </c>
      <c r="BO18" s="416"/>
      <c r="BP18" s="416"/>
      <c r="BQ18" s="416"/>
      <c r="BR18" s="416"/>
      <c r="BS18" s="416"/>
      <c r="BT18" s="416"/>
      <c r="BU18" s="417"/>
      <c r="BV18" s="415">
        <v>10696063</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31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14789363</v>
      </c>
      <c r="BO19" s="416"/>
      <c r="BP19" s="416"/>
      <c r="BQ19" s="416"/>
      <c r="BR19" s="416"/>
      <c r="BS19" s="416"/>
      <c r="BT19" s="416"/>
      <c r="BU19" s="417"/>
      <c r="BV19" s="415">
        <v>14234465</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9429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17843343</v>
      </c>
      <c r="BO23" s="416"/>
      <c r="BP23" s="416"/>
      <c r="BQ23" s="416"/>
      <c r="BR23" s="416"/>
      <c r="BS23" s="416"/>
      <c r="BT23" s="416"/>
      <c r="BU23" s="417"/>
      <c r="BV23" s="415">
        <v>18584048</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7760</v>
      </c>
      <c r="R24" s="392"/>
      <c r="S24" s="392"/>
      <c r="T24" s="392"/>
      <c r="U24" s="392"/>
      <c r="V24" s="393"/>
      <c r="W24" s="457"/>
      <c r="X24" s="448"/>
      <c r="Y24" s="449"/>
      <c r="Z24" s="388" t="s">
        <v>155</v>
      </c>
      <c r="AA24" s="389"/>
      <c r="AB24" s="389"/>
      <c r="AC24" s="389"/>
      <c r="AD24" s="389"/>
      <c r="AE24" s="389"/>
      <c r="AF24" s="389"/>
      <c r="AG24" s="390"/>
      <c r="AH24" s="391">
        <v>283</v>
      </c>
      <c r="AI24" s="392"/>
      <c r="AJ24" s="392"/>
      <c r="AK24" s="392"/>
      <c r="AL24" s="393"/>
      <c r="AM24" s="391">
        <v>863999</v>
      </c>
      <c r="AN24" s="392"/>
      <c r="AO24" s="392"/>
      <c r="AP24" s="392"/>
      <c r="AQ24" s="392"/>
      <c r="AR24" s="393"/>
      <c r="AS24" s="391">
        <v>3053</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16390733</v>
      </c>
      <c r="BO24" s="416"/>
      <c r="BP24" s="416"/>
      <c r="BQ24" s="416"/>
      <c r="BR24" s="416"/>
      <c r="BS24" s="416"/>
      <c r="BT24" s="416"/>
      <c r="BU24" s="417"/>
      <c r="BV24" s="415">
        <v>17160411</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1</v>
      </c>
      <c r="M25" s="392"/>
      <c r="N25" s="392"/>
      <c r="O25" s="392"/>
      <c r="P25" s="393"/>
      <c r="Q25" s="391">
        <v>6200</v>
      </c>
      <c r="R25" s="392"/>
      <c r="S25" s="392"/>
      <c r="T25" s="392"/>
      <c r="U25" s="392"/>
      <c r="V25" s="393"/>
      <c r="W25" s="457"/>
      <c r="X25" s="448"/>
      <c r="Y25" s="449"/>
      <c r="Z25" s="388" t="s">
        <v>158</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3479064</v>
      </c>
      <c r="BO25" s="411"/>
      <c r="BP25" s="411"/>
      <c r="BQ25" s="411"/>
      <c r="BR25" s="411"/>
      <c r="BS25" s="411"/>
      <c r="BT25" s="411"/>
      <c r="BU25" s="412"/>
      <c r="BV25" s="410">
        <v>1975276</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5720</v>
      </c>
      <c r="R26" s="392"/>
      <c r="S26" s="392"/>
      <c r="T26" s="392"/>
      <c r="U26" s="392"/>
      <c r="V26" s="393"/>
      <c r="W26" s="457"/>
      <c r="X26" s="448"/>
      <c r="Y26" s="449"/>
      <c r="Z26" s="388" t="s">
        <v>161</v>
      </c>
      <c r="AA26" s="470"/>
      <c r="AB26" s="470"/>
      <c r="AC26" s="470"/>
      <c r="AD26" s="470"/>
      <c r="AE26" s="470"/>
      <c r="AF26" s="470"/>
      <c r="AG26" s="471"/>
      <c r="AH26" s="391">
        <v>35</v>
      </c>
      <c r="AI26" s="392"/>
      <c r="AJ26" s="392"/>
      <c r="AK26" s="392"/>
      <c r="AL26" s="393"/>
      <c r="AM26" s="391">
        <v>105805</v>
      </c>
      <c r="AN26" s="392"/>
      <c r="AO26" s="392"/>
      <c r="AP26" s="392"/>
      <c r="AQ26" s="392"/>
      <c r="AR26" s="393"/>
      <c r="AS26" s="391">
        <v>3023</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3510</v>
      </c>
      <c r="R27" s="392"/>
      <c r="S27" s="392"/>
      <c r="T27" s="392"/>
      <c r="U27" s="392"/>
      <c r="V27" s="393"/>
      <c r="W27" s="457"/>
      <c r="X27" s="448"/>
      <c r="Y27" s="449"/>
      <c r="Z27" s="388" t="s">
        <v>164</v>
      </c>
      <c r="AA27" s="389"/>
      <c r="AB27" s="389"/>
      <c r="AC27" s="389"/>
      <c r="AD27" s="389"/>
      <c r="AE27" s="389"/>
      <c r="AF27" s="389"/>
      <c r="AG27" s="390"/>
      <c r="AH27" s="391">
        <v>2</v>
      </c>
      <c r="AI27" s="392"/>
      <c r="AJ27" s="392"/>
      <c r="AK27" s="392"/>
      <c r="AL27" s="393"/>
      <c r="AM27" s="391" t="s">
        <v>165</v>
      </c>
      <c r="AN27" s="392"/>
      <c r="AO27" s="392"/>
      <c r="AP27" s="392"/>
      <c r="AQ27" s="392"/>
      <c r="AR27" s="393"/>
      <c r="AS27" s="391" t="s">
        <v>165</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200000</v>
      </c>
      <c r="BO27" s="419"/>
      <c r="BP27" s="419"/>
      <c r="BQ27" s="419"/>
      <c r="BR27" s="419"/>
      <c r="BS27" s="419"/>
      <c r="BT27" s="419"/>
      <c r="BU27" s="420"/>
      <c r="BV27" s="418">
        <v>200000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167</v>
      </c>
      <c r="F28" s="389"/>
      <c r="G28" s="389"/>
      <c r="H28" s="389"/>
      <c r="I28" s="389"/>
      <c r="J28" s="389"/>
      <c r="K28" s="390"/>
      <c r="L28" s="391">
        <v>1</v>
      </c>
      <c r="M28" s="392"/>
      <c r="N28" s="392"/>
      <c r="O28" s="392"/>
      <c r="P28" s="393"/>
      <c r="Q28" s="391">
        <v>2840</v>
      </c>
      <c r="R28" s="392"/>
      <c r="S28" s="392"/>
      <c r="T28" s="392"/>
      <c r="U28" s="392"/>
      <c r="V28" s="393"/>
      <c r="W28" s="457"/>
      <c r="X28" s="448"/>
      <c r="Y28" s="449"/>
      <c r="Z28" s="388" t="s">
        <v>168</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4631782</v>
      </c>
      <c r="BO28" s="411"/>
      <c r="BP28" s="411"/>
      <c r="BQ28" s="411"/>
      <c r="BR28" s="411"/>
      <c r="BS28" s="411"/>
      <c r="BT28" s="411"/>
      <c r="BU28" s="412"/>
      <c r="BV28" s="410">
        <v>5230524</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171</v>
      </c>
      <c r="F29" s="389"/>
      <c r="G29" s="389"/>
      <c r="H29" s="389"/>
      <c r="I29" s="389"/>
      <c r="J29" s="389"/>
      <c r="K29" s="390"/>
      <c r="L29" s="391">
        <v>20</v>
      </c>
      <c r="M29" s="392"/>
      <c r="N29" s="392"/>
      <c r="O29" s="392"/>
      <c r="P29" s="393"/>
      <c r="Q29" s="391">
        <v>2710</v>
      </c>
      <c r="R29" s="392"/>
      <c r="S29" s="392"/>
      <c r="T29" s="392"/>
      <c r="U29" s="392"/>
      <c r="V29" s="393"/>
      <c r="W29" s="458"/>
      <c r="X29" s="459"/>
      <c r="Y29" s="460"/>
      <c r="Z29" s="388" t="s">
        <v>172</v>
      </c>
      <c r="AA29" s="389"/>
      <c r="AB29" s="389"/>
      <c r="AC29" s="389"/>
      <c r="AD29" s="389"/>
      <c r="AE29" s="389"/>
      <c r="AF29" s="389"/>
      <c r="AG29" s="390"/>
      <c r="AH29" s="391">
        <v>285</v>
      </c>
      <c r="AI29" s="392"/>
      <c r="AJ29" s="392"/>
      <c r="AK29" s="392"/>
      <c r="AL29" s="393"/>
      <c r="AM29" s="391">
        <v>872149</v>
      </c>
      <c r="AN29" s="392"/>
      <c r="AO29" s="392"/>
      <c r="AP29" s="392"/>
      <c r="AQ29" s="392"/>
      <c r="AR29" s="393"/>
      <c r="AS29" s="391">
        <v>3060</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2475349</v>
      </c>
      <c r="BO29" s="416"/>
      <c r="BP29" s="416"/>
      <c r="BQ29" s="416"/>
      <c r="BR29" s="416"/>
      <c r="BS29" s="416"/>
      <c r="BT29" s="416"/>
      <c r="BU29" s="417"/>
      <c r="BV29" s="415">
        <v>2474410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96.2</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4289169</v>
      </c>
      <c r="BO30" s="419"/>
      <c r="BP30" s="419"/>
      <c r="BQ30" s="419"/>
      <c r="BR30" s="419"/>
      <c r="BS30" s="419"/>
      <c r="BT30" s="419"/>
      <c r="BU30" s="420"/>
      <c r="BV30" s="418">
        <v>4239887</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国民健康保険特別会計（事業勘定）</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IF('各会計、関係団体の財政状況及び健全化判断比率'!B33="","",'各会計、関係団体の財政状況及び健全化判断比率'!B33)</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盛岡地区広域消防組合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国民健康保険特別会計（診療施設勘定）</v>
      </c>
      <c r="X35" s="374"/>
      <c r="Y35" s="374"/>
      <c r="Z35" s="374"/>
      <c r="AA35" s="374"/>
      <c r="AB35" s="374"/>
      <c r="AC35" s="374"/>
      <c r="AD35" s="374"/>
      <c r="AE35" s="374"/>
      <c r="AF35" s="374"/>
      <c r="AG35" s="374"/>
      <c r="AH35" s="374"/>
      <c r="AI35" s="374"/>
      <c r="AJ35" s="374"/>
      <c r="AK35" s="374"/>
      <c r="AL35" s="167"/>
      <c r="AM35" s="375">
        <f t="shared" ref="AM35:AM43" si="0">IF(AO35="","",AM34+1)</f>
        <v>6</v>
      </c>
      <c r="AN35" s="375"/>
      <c r="AO35" s="374" t="str">
        <f>IF('各会計、関係団体の財政状況及び健全化判断比率'!B32="","",'各会計、関係団体の財政状況及び健全化判断比率'!B32)</f>
        <v>西根病院事業会計</v>
      </c>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IF('各会計、関係団体の財政状況及び健全化判断比率'!B34="","",'各会計、関係団体の財政状況及び健全化判断比率'!B34)</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盛岡北部行政事務組合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9</v>
      </c>
      <c r="BF36" s="375"/>
      <c r="BG36" s="374" t="str">
        <f>IF('各会計、関係団体の財政状況及び健全化判断比率'!B35="","",'各会計、関係団体の財政状況及び健全化判断比率'!B35)</f>
        <v>浄化槽事業特別会計</v>
      </c>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岩手県市町村総合事務組合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岩手県後期高齢者医療広域連合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210</v>
      </c>
      <c r="C5" s="708"/>
      <c r="D5" s="708"/>
      <c r="E5" s="708"/>
      <c r="F5" s="708"/>
      <c r="G5" s="708"/>
      <c r="H5" s="708"/>
      <c r="I5" s="708"/>
      <c r="J5" s="708"/>
      <c r="K5" s="708"/>
      <c r="L5" s="708"/>
      <c r="M5" s="708"/>
      <c r="N5" s="708"/>
      <c r="O5" s="708"/>
      <c r="P5" s="708"/>
      <c r="Q5" s="709"/>
      <c r="R5" s="670">
        <v>3044145</v>
      </c>
      <c r="S5" s="671"/>
      <c r="T5" s="671"/>
      <c r="U5" s="671"/>
      <c r="V5" s="671"/>
      <c r="W5" s="671"/>
      <c r="X5" s="671"/>
      <c r="Y5" s="718"/>
      <c r="Z5" s="731">
        <v>14.3</v>
      </c>
      <c r="AA5" s="731"/>
      <c r="AB5" s="731"/>
      <c r="AC5" s="731"/>
      <c r="AD5" s="732">
        <v>3044145</v>
      </c>
      <c r="AE5" s="732"/>
      <c r="AF5" s="732"/>
      <c r="AG5" s="732"/>
      <c r="AH5" s="732"/>
      <c r="AI5" s="732"/>
      <c r="AJ5" s="732"/>
      <c r="AK5" s="732"/>
      <c r="AL5" s="719">
        <v>25.7</v>
      </c>
      <c r="AM5" s="688"/>
      <c r="AN5" s="688"/>
      <c r="AO5" s="720"/>
      <c r="AP5" s="707" t="s">
        <v>211</v>
      </c>
      <c r="AQ5" s="708"/>
      <c r="AR5" s="708"/>
      <c r="AS5" s="708"/>
      <c r="AT5" s="708"/>
      <c r="AU5" s="708"/>
      <c r="AV5" s="708"/>
      <c r="AW5" s="708"/>
      <c r="AX5" s="708"/>
      <c r="AY5" s="708"/>
      <c r="AZ5" s="708"/>
      <c r="BA5" s="708"/>
      <c r="BB5" s="708"/>
      <c r="BC5" s="708"/>
      <c r="BD5" s="708"/>
      <c r="BE5" s="708"/>
      <c r="BF5" s="709"/>
      <c r="BG5" s="620">
        <v>2969879</v>
      </c>
      <c r="BH5" s="621"/>
      <c r="BI5" s="621"/>
      <c r="BJ5" s="621"/>
      <c r="BK5" s="621"/>
      <c r="BL5" s="621"/>
      <c r="BM5" s="621"/>
      <c r="BN5" s="622"/>
      <c r="BO5" s="673">
        <v>97.6</v>
      </c>
      <c r="BP5" s="673"/>
      <c r="BQ5" s="673"/>
      <c r="BR5" s="673"/>
      <c r="BS5" s="674">
        <v>19401</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204</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c r="B6" s="617" t="s">
        <v>215</v>
      </c>
      <c r="C6" s="618"/>
      <c r="D6" s="618"/>
      <c r="E6" s="618"/>
      <c r="F6" s="618"/>
      <c r="G6" s="618"/>
      <c r="H6" s="618"/>
      <c r="I6" s="618"/>
      <c r="J6" s="618"/>
      <c r="K6" s="618"/>
      <c r="L6" s="618"/>
      <c r="M6" s="618"/>
      <c r="N6" s="618"/>
      <c r="O6" s="618"/>
      <c r="P6" s="618"/>
      <c r="Q6" s="619"/>
      <c r="R6" s="620">
        <v>252200</v>
      </c>
      <c r="S6" s="621"/>
      <c r="T6" s="621"/>
      <c r="U6" s="621"/>
      <c r="V6" s="621"/>
      <c r="W6" s="621"/>
      <c r="X6" s="621"/>
      <c r="Y6" s="622"/>
      <c r="Z6" s="673">
        <v>1.2</v>
      </c>
      <c r="AA6" s="673"/>
      <c r="AB6" s="673"/>
      <c r="AC6" s="673"/>
      <c r="AD6" s="674">
        <v>252200</v>
      </c>
      <c r="AE6" s="674"/>
      <c r="AF6" s="674"/>
      <c r="AG6" s="674"/>
      <c r="AH6" s="674"/>
      <c r="AI6" s="674"/>
      <c r="AJ6" s="674"/>
      <c r="AK6" s="674"/>
      <c r="AL6" s="643">
        <v>2.1</v>
      </c>
      <c r="AM6" s="675"/>
      <c r="AN6" s="675"/>
      <c r="AO6" s="676"/>
      <c r="AP6" s="617" t="s">
        <v>216</v>
      </c>
      <c r="AQ6" s="618"/>
      <c r="AR6" s="618"/>
      <c r="AS6" s="618"/>
      <c r="AT6" s="618"/>
      <c r="AU6" s="618"/>
      <c r="AV6" s="618"/>
      <c r="AW6" s="618"/>
      <c r="AX6" s="618"/>
      <c r="AY6" s="618"/>
      <c r="AZ6" s="618"/>
      <c r="BA6" s="618"/>
      <c r="BB6" s="618"/>
      <c r="BC6" s="618"/>
      <c r="BD6" s="618"/>
      <c r="BE6" s="618"/>
      <c r="BF6" s="619"/>
      <c r="BG6" s="620">
        <v>2969879</v>
      </c>
      <c r="BH6" s="621"/>
      <c r="BI6" s="621"/>
      <c r="BJ6" s="621"/>
      <c r="BK6" s="621"/>
      <c r="BL6" s="621"/>
      <c r="BM6" s="621"/>
      <c r="BN6" s="622"/>
      <c r="BO6" s="673">
        <v>97.6</v>
      </c>
      <c r="BP6" s="673"/>
      <c r="BQ6" s="673"/>
      <c r="BR6" s="673"/>
      <c r="BS6" s="674">
        <v>19401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173025</v>
      </c>
      <c r="CS6" s="621"/>
      <c r="CT6" s="621"/>
      <c r="CU6" s="621"/>
      <c r="CV6" s="621"/>
      <c r="CW6" s="621"/>
      <c r="CX6" s="621"/>
      <c r="CY6" s="622"/>
      <c r="CZ6" s="673">
        <v>0.8</v>
      </c>
      <c r="DA6" s="673"/>
      <c r="DB6" s="673"/>
      <c r="DC6" s="673"/>
      <c r="DD6" s="626" t="s">
        <v>218</v>
      </c>
      <c r="DE6" s="621"/>
      <c r="DF6" s="621"/>
      <c r="DG6" s="621"/>
      <c r="DH6" s="621"/>
      <c r="DI6" s="621"/>
      <c r="DJ6" s="621"/>
      <c r="DK6" s="621"/>
      <c r="DL6" s="621"/>
      <c r="DM6" s="621"/>
      <c r="DN6" s="621"/>
      <c r="DO6" s="621"/>
      <c r="DP6" s="622"/>
      <c r="DQ6" s="626">
        <v>173025</v>
      </c>
      <c r="DR6" s="621"/>
      <c r="DS6" s="621"/>
      <c r="DT6" s="621"/>
      <c r="DU6" s="621"/>
      <c r="DV6" s="621"/>
      <c r="DW6" s="621"/>
      <c r="DX6" s="621"/>
      <c r="DY6" s="621"/>
      <c r="DZ6" s="621"/>
      <c r="EA6" s="621"/>
      <c r="EB6" s="621"/>
      <c r="EC6" s="656"/>
    </row>
    <row r="7" spans="2:143" ht="11.25" customHeight="1">
      <c r="B7" s="617" t="s">
        <v>219</v>
      </c>
      <c r="C7" s="618"/>
      <c r="D7" s="618"/>
      <c r="E7" s="618"/>
      <c r="F7" s="618"/>
      <c r="G7" s="618"/>
      <c r="H7" s="618"/>
      <c r="I7" s="618"/>
      <c r="J7" s="618"/>
      <c r="K7" s="618"/>
      <c r="L7" s="618"/>
      <c r="M7" s="618"/>
      <c r="N7" s="618"/>
      <c r="O7" s="618"/>
      <c r="P7" s="618"/>
      <c r="Q7" s="619"/>
      <c r="R7" s="620">
        <v>1441</v>
      </c>
      <c r="S7" s="621"/>
      <c r="T7" s="621"/>
      <c r="U7" s="621"/>
      <c r="V7" s="621"/>
      <c r="W7" s="621"/>
      <c r="X7" s="621"/>
      <c r="Y7" s="622"/>
      <c r="Z7" s="673">
        <v>0</v>
      </c>
      <c r="AA7" s="673"/>
      <c r="AB7" s="673"/>
      <c r="AC7" s="673"/>
      <c r="AD7" s="674">
        <v>1441</v>
      </c>
      <c r="AE7" s="674"/>
      <c r="AF7" s="674"/>
      <c r="AG7" s="674"/>
      <c r="AH7" s="674"/>
      <c r="AI7" s="674"/>
      <c r="AJ7" s="674"/>
      <c r="AK7" s="674"/>
      <c r="AL7" s="643">
        <v>0</v>
      </c>
      <c r="AM7" s="675"/>
      <c r="AN7" s="675"/>
      <c r="AO7" s="676"/>
      <c r="AP7" s="617" t="s">
        <v>220</v>
      </c>
      <c r="AQ7" s="618"/>
      <c r="AR7" s="618"/>
      <c r="AS7" s="618"/>
      <c r="AT7" s="618"/>
      <c r="AU7" s="618"/>
      <c r="AV7" s="618"/>
      <c r="AW7" s="618"/>
      <c r="AX7" s="618"/>
      <c r="AY7" s="618"/>
      <c r="AZ7" s="618"/>
      <c r="BA7" s="618"/>
      <c r="BB7" s="618"/>
      <c r="BC7" s="618"/>
      <c r="BD7" s="618"/>
      <c r="BE7" s="618"/>
      <c r="BF7" s="619"/>
      <c r="BG7" s="620">
        <v>1018522</v>
      </c>
      <c r="BH7" s="621"/>
      <c r="BI7" s="621"/>
      <c r="BJ7" s="621"/>
      <c r="BK7" s="621"/>
      <c r="BL7" s="621"/>
      <c r="BM7" s="621"/>
      <c r="BN7" s="622"/>
      <c r="BO7" s="673">
        <v>33.5</v>
      </c>
      <c r="BP7" s="673"/>
      <c r="BQ7" s="673"/>
      <c r="BR7" s="673"/>
      <c r="BS7" s="674">
        <v>19401</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3303591</v>
      </c>
      <c r="CS7" s="621"/>
      <c r="CT7" s="621"/>
      <c r="CU7" s="621"/>
      <c r="CV7" s="621"/>
      <c r="CW7" s="621"/>
      <c r="CX7" s="621"/>
      <c r="CY7" s="622"/>
      <c r="CZ7" s="673">
        <v>16.2</v>
      </c>
      <c r="DA7" s="673"/>
      <c r="DB7" s="673"/>
      <c r="DC7" s="673"/>
      <c r="DD7" s="626">
        <v>216908</v>
      </c>
      <c r="DE7" s="621"/>
      <c r="DF7" s="621"/>
      <c r="DG7" s="621"/>
      <c r="DH7" s="621"/>
      <c r="DI7" s="621"/>
      <c r="DJ7" s="621"/>
      <c r="DK7" s="621"/>
      <c r="DL7" s="621"/>
      <c r="DM7" s="621"/>
      <c r="DN7" s="621"/>
      <c r="DO7" s="621"/>
      <c r="DP7" s="622"/>
      <c r="DQ7" s="626">
        <v>2464880</v>
      </c>
      <c r="DR7" s="621"/>
      <c r="DS7" s="621"/>
      <c r="DT7" s="621"/>
      <c r="DU7" s="621"/>
      <c r="DV7" s="621"/>
      <c r="DW7" s="621"/>
      <c r="DX7" s="621"/>
      <c r="DY7" s="621"/>
      <c r="DZ7" s="621"/>
      <c r="EA7" s="621"/>
      <c r="EB7" s="621"/>
      <c r="EC7" s="656"/>
    </row>
    <row r="8" spans="2:143" ht="11.25" customHeight="1">
      <c r="B8" s="617" t="s">
        <v>222</v>
      </c>
      <c r="C8" s="618"/>
      <c r="D8" s="618"/>
      <c r="E8" s="618"/>
      <c r="F8" s="618"/>
      <c r="G8" s="618"/>
      <c r="H8" s="618"/>
      <c r="I8" s="618"/>
      <c r="J8" s="618"/>
      <c r="K8" s="618"/>
      <c r="L8" s="618"/>
      <c r="M8" s="618"/>
      <c r="N8" s="618"/>
      <c r="O8" s="618"/>
      <c r="P8" s="618"/>
      <c r="Q8" s="619"/>
      <c r="R8" s="620">
        <v>3584</v>
      </c>
      <c r="S8" s="621"/>
      <c r="T8" s="621"/>
      <c r="U8" s="621"/>
      <c r="V8" s="621"/>
      <c r="W8" s="621"/>
      <c r="X8" s="621"/>
      <c r="Y8" s="622"/>
      <c r="Z8" s="673">
        <v>0</v>
      </c>
      <c r="AA8" s="673"/>
      <c r="AB8" s="673"/>
      <c r="AC8" s="673"/>
      <c r="AD8" s="674">
        <v>3584</v>
      </c>
      <c r="AE8" s="674"/>
      <c r="AF8" s="674"/>
      <c r="AG8" s="674"/>
      <c r="AH8" s="674"/>
      <c r="AI8" s="674"/>
      <c r="AJ8" s="674"/>
      <c r="AK8" s="674"/>
      <c r="AL8" s="643">
        <v>0</v>
      </c>
      <c r="AM8" s="675"/>
      <c r="AN8" s="675"/>
      <c r="AO8" s="676"/>
      <c r="AP8" s="617" t="s">
        <v>223</v>
      </c>
      <c r="AQ8" s="618"/>
      <c r="AR8" s="618"/>
      <c r="AS8" s="618"/>
      <c r="AT8" s="618"/>
      <c r="AU8" s="618"/>
      <c r="AV8" s="618"/>
      <c r="AW8" s="618"/>
      <c r="AX8" s="618"/>
      <c r="AY8" s="618"/>
      <c r="AZ8" s="618"/>
      <c r="BA8" s="618"/>
      <c r="BB8" s="618"/>
      <c r="BC8" s="618"/>
      <c r="BD8" s="618"/>
      <c r="BE8" s="618"/>
      <c r="BF8" s="619"/>
      <c r="BG8" s="620">
        <v>45103</v>
      </c>
      <c r="BH8" s="621"/>
      <c r="BI8" s="621"/>
      <c r="BJ8" s="621"/>
      <c r="BK8" s="621"/>
      <c r="BL8" s="621"/>
      <c r="BM8" s="621"/>
      <c r="BN8" s="622"/>
      <c r="BO8" s="673">
        <v>1.5</v>
      </c>
      <c r="BP8" s="673"/>
      <c r="BQ8" s="673"/>
      <c r="BR8" s="673"/>
      <c r="BS8" s="626" t="s">
        <v>112</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4785055</v>
      </c>
      <c r="CS8" s="621"/>
      <c r="CT8" s="621"/>
      <c r="CU8" s="621"/>
      <c r="CV8" s="621"/>
      <c r="CW8" s="621"/>
      <c r="CX8" s="621"/>
      <c r="CY8" s="622"/>
      <c r="CZ8" s="673">
        <v>23.5</v>
      </c>
      <c r="DA8" s="673"/>
      <c r="DB8" s="673"/>
      <c r="DC8" s="673"/>
      <c r="DD8" s="626">
        <v>13541</v>
      </c>
      <c r="DE8" s="621"/>
      <c r="DF8" s="621"/>
      <c r="DG8" s="621"/>
      <c r="DH8" s="621"/>
      <c r="DI8" s="621"/>
      <c r="DJ8" s="621"/>
      <c r="DK8" s="621"/>
      <c r="DL8" s="621"/>
      <c r="DM8" s="621"/>
      <c r="DN8" s="621"/>
      <c r="DO8" s="621"/>
      <c r="DP8" s="622"/>
      <c r="DQ8" s="626">
        <v>2485157</v>
      </c>
      <c r="DR8" s="621"/>
      <c r="DS8" s="621"/>
      <c r="DT8" s="621"/>
      <c r="DU8" s="621"/>
      <c r="DV8" s="621"/>
      <c r="DW8" s="621"/>
      <c r="DX8" s="621"/>
      <c r="DY8" s="621"/>
      <c r="DZ8" s="621"/>
      <c r="EA8" s="621"/>
      <c r="EB8" s="621"/>
      <c r="EC8" s="656"/>
    </row>
    <row r="9" spans="2:143" ht="11.25" customHeight="1">
      <c r="B9" s="617" t="s">
        <v>225</v>
      </c>
      <c r="C9" s="618"/>
      <c r="D9" s="618"/>
      <c r="E9" s="618"/>
      <c r="F9" s="618"/>
      <c r="G9" s="618"/>
      <c r="H9" s="618"/>
      <c r="I9" s="618"/>
      <c r="J9" s="618"/>
      <c r="K9" s="618"/>
      <c r="L9" s="618"/>
      <c r="M9" s="618"/>
      <c r="N9" s="618"/>
      <c r="O9" s="618"/>
      <c r="P9" s="618"/>
      <c r="Q9" s="619"/>
      <c r="R9" s="620">
        <v>2004</v>
      </c>
      <c r="S9" s="621"/>
      <c r="T9" s="621"/>
      <c r="U9" s="621"/>
      <c r="V9" s="621"/>
      <c r="W9" s="621"/>
      <c r="X9" s="621"/>
      <c r="Y9" s="622"/>
      <c r="Z9" s="673">
        <v>0</v>
      </c>
      <c r="AA9" s="673"/>
      <c r="AB9" s="673"/>
      <c r="AC9" s="673"/>
      <c r="AD9" s="674">
        <v>2004</v>
      </c>
      <c r="AE9" s="674"/>
      <c r="AF9" s="674"/>
      <c r="AG9" s="674"/>
      <c r="AH9" s="674"/>
      <c r="AI9" s="674"/>
      <c r="AJ9" s="674"/>
      <c r="AK9" s="674"/>
      <c r="AL9" s="643">
        <v>0</v>
      </c>
      <c r="AM9" s="675"/>
      <c r="AN9" s="675"/>
      <c r="AO9" s="676"/>
      <c r="AP9" s="617" t="s">
        <v>226</v>
      </c>
      <c r="AQ9" s="618"/>
      <c r="AR9" s="618"/>
      <c r="AS9" s="618"/>
      <c r="AT9" s="618"/>
      <c r="AU9" s="618"/>
      <c r="AV9" s="618"/>
      <c r="AW9" s="618"/>
      <c r="AX9" s="618"/>
      <c r="AY9" s="618"/>
      <c r="AZ9" s="618"/>
      <c r="BA9" s="618"/>
      <c r="BB9" s="618"/>
      <c r="BC9" s="618"/>
      <c r="BD9" s="618"/>
      <c r="BE9" s="618"/>
      <c r="BF9" s="619"/>
      <c r="BG9" s="620">
        <v>769483</v>
      </c>
      <c r="BH9" s="621"/>
      <c r="BI9" s="621"/>
      <c r="BJ9" s="621"/>
      <c r="BK9" s="621"/>
      <c r="BL9" s="621"/>
      <c r="BM9" s="621"/>
      <c r="BN9" s="622"/>
      <c r="BO9" s="673">
        <v>25.3</v>
      </c>
      <c r="BP9" s="673"/>
      <c r="BQ9" s="673"/>
      <c r="BR9" s="673"/>
      <c r="BS9" s="626" t="s">
        <v>112</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1739340</v>
      </c>
      <c r="CS9" s="621"/>
      <c r="CT9" s="621"/>
      <c r="CU9" s="621"/>
      <c r="CV9" s="621"/>
      <c r="CW9" s="621"/>
      <c r="CX9" s="621"/>
      <c r="CY9" s="622"/>
      <c r="CZ9" s="673">
        <v>8.5</v>
      </c>
      <c r="DA9" s="673"/>
      <c r="DB9" s="673"/>
      <c r="DC9" s="673"/>
      <c r="DD9" s="626">
        <v>141376</v>
      </c>
      <c r="DE9" s="621"/>
      <c r="DF9" s="621"/>
      <c r="DG9" s="621"/>
      <c r="DH9" s="621"/>
      <c r="DI9" s="621"/>
      <c r="DJ9" s="621"/>
      <c r="DK9" s="621"/>
      <c r="DL9" s="621"/>
      <c r="DM9" s="621"/>
      <c r="DN9" s="621"/>
      <c r="DO9" s="621"/>
      <c r="DP9" s="622"/>
      <c r="DQ9" s="626">
        <v>1442597</v>
      </c>
      <c r="DR9" s="621"/>
      <c r="DS9" s="621"/>
      <c r="DT9" s="621"/>
      <c r="DU9" s="621"/>
      <c r="DV9" s="621"/>
      <c r="DW9" s="621"/>
      <c r="DX9" s="621"/>
      <c r="DY9" s="621"/>
      <c r="DZ9" s="621"/>
      <c r="EA9" s="621"/>
      <c r="EB9" s="621"/>
      <c r="EC9" s="656"/>
    </row>
    <row r="10" spans="2:143" ht="11.25" customHeight="1">
      <c r="B10" s="617" t="s">
        <v>228</v>
      </c>
      <c r="C10" s="618"/>
      <c r="D10" s="618"/>
      <c r="E10" s="618"/>
      <c r="F10" s="618"/>
      <c r="G10" s="618"/>
      <c r="H10" s="618"/>
      <c r="I10" s="618"/>
      <c r="J10" s="618"/>
      <c r="K10" s="618"/>
      <c r="L10" s="618"/>
      <c r="M10" s="618"/>
      <c r="N10" s="618"/>
      <c r="O10" s="618"/>
      <c r="P10" s="618"/>
      <c r="Q10" s="619"/>
      <c r="R10" s="620">
        <v>441979</v>
      </c>
      <c r="S10" s="621"/>
      <c r="T10" s="621"/>
      <c r="U10" s="621"/>
      <c r="V10" s="621"/>
      <c r="W10" s="621"/>
      <c r="X10" s="621"/>
      <c r="Y10" s="622"/>
      <c r="Z10" s="673">
        <v>2.1</v>
      </c>
      <c r="AA10" s="673"/>
      <c r="AB10" s="673"/>
      <c r="AC10" s="673"/>
      <c r="AD10" s="674">
        <v>441979</v>
      </c>
      <c r="AE10" s="674"/>
      <c r="AF10" s="674"/>
      <c r="AG10" s="674"/>
      <c r="AH10" s="674"/>
      <c r="AI10" s="674"/>
      <c r="AJ10" s="674"/>
      <c r="AK10" s="674"/>
      <c r="AL10" s="643">
        <v>3.7</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104458</v>
      </c>
      <c r="BH10" s="621"/>
      <c r="BI10" s="621"/>
      <c r="BJ10" s="621"/>
      <c r="BK10" s="621"/>
      <c r="BL10" s="621"/>
      <c r="BM10" s="621"/>
      <c r="BN10" s="622"/>
      <c r="BO10" s="673">
        <v>3.4</v>
      </c>
      <c r="BP10" s="673"/>
      <c r="BQ10" s="673"/>
      <c r="BR10" s="673"/>
      <c r="BS10" s="626" t="s">
        <v>112</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526</v>
      </c>
      <c r="CS10" s="621"/>
      <c r="CT10" s="621"/>
      <c r="CU10" s="621"/>
      <c r="CV10" s="621"/>
      <c r="CW10" s="621"/>
      <c r="CX10" s="621"/>
      <c r="CY10" s="622"/>
      <c r="CZ10" s="673">
        <v>0</v>
      </c>
      <c r="DA10" s="673"/>
      <c r="DB10" s="673"/>
      <c r="DC10" s="673"/>
      <c r="DD10" s="626" t="s">
        <v>112</v>
      </c>
      <c r="DE10" s="621"/>
      <c r="DF10" s="621"/>
      <c r="DG10" s="621"/>
      <c r="DH10" s="621"/>
      <c r="DI10" s="621"/>
      <c r="DJ10" s="621"/>
      <c r="DK10" s="621"/>
      <c r="DL10" s="621"/>
      <c r="DM10" s="621"/>
      <c r="DN10" s="621"/>
      <c r="DO10" s="621"/>
      <c r="DP10" s="622"/>
      <c r="DQ10" s="626">
        <v>526</v>
      </c>
      <c r="DR10" s="621"/>
      <c r="DS10" s="621"/>
      <c r="DT10" s="621"/>
      <c r="DU10" s="621"/>
      <c r="DV10" s="621"/>
      <c r="DW10" s="621"/>
      <c r="DX10" s="621"/>
      <c r="DY10" s="621"/>
      <c r="DZ10" s="621"/>
      <c r="EA10" s="621"/>
      <c r="EB10" s="621"/>
      <c r="EC10" s="656"/>
    </row>
    <row r="11" spans="2:143" ht="11.25" customHeight="1">
      <c r="B11" s="617" t="s">
        <v>231</v>
      </c>
      <c r="C11" s="618"/>
      <c r="D11" s="618"/>
      <c r="E11" s="618"/>
      <c r="F11" s="618"/>
      <c r="G11" s="618"/>
      <c r="H11" s="618"/>
      <c r="I11" s="618"/>
      <c r="J11" s="618"/>
      <c r="K11" s="618"/>
      <c r="L11" s="618"/>
      <c r="M11" s="618"/>
      <c r="N11" s="618"/>
      <c r="O11" s="618"/>
      <c r="P11" s="618"/>
      <c r="Q11" s="619"/>
      <c r="R11" s="620">
        <v>20977</v>
      </c>
      <c r="S11" s="621"/>
      <c r="T11" s="621"/>
      <c r="U11" s="621"/>
      <c r="V11" s="621"/>
      <c r="W11" s="621"/>
      <c r="X11" s="621"/>
      <c r="Y11" s="622"/>
      <c r="Z11" s="673">
        <v>0.1</v>
      </c>
      <c r="AA11" s="673"/>
      <c r="AB11" s="673"/>
      <c r="AC11" s="673"/>
      <c r="AD11" s="674">
        <v>20977</v>
      </c>
      <c r="AE11" s="674"/>
      <c r="AF11" s="674"/>
      <c r="AG11" s="674"/>
      <c r="AH11" s="674"/>
      <c r="AI11" s="674"/>
      <c r="AJ11" s="674"/>
      <c r="AK11" s="674"/>
      <c r="AL11" s="643">
        <v>0.2</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99478</v>
      </c>
      <c r="BH11" s="621"/>
      <c r="BI11" s="621"/>
      <c r="BJ11" s="621"/>
      <c r="BK11" s="621"/>
      <c r="BL11" s="621"/>
      <c r="BM11" s="621"/>
      <c r="BN11" s="622"/>
      <c r="BO11" s="673">
        <v>3.3</v>
      </c>
      <c r="BP11" s="673"/>
      <c r="BQ11" s="673"/>
      <c r="BR11" s="673"/>
      <c r="BS11" s="626">
        <v>19401</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1633135</v>
      </c>
      <c r="CS11" s="621"/>
      <c r="CT11" s="621"/>
      <c r="CU11" s="621"/>
      <c r="CV11" s="621"/>
      <c r="CW11" s="621"/>
      <c r="CX11" s="621"/>
      <c r="CY11" s="622"/>
      <c r="CZ11" s="673">
        <v>8</v>
      </c>
      <c r="DA11" s="673"/>
      <c r="DB11" s="673"/>
      <c r="DC11" s="673"/>
      <c r="DD11" s="626">
        <v>240009</v>
      </c>
      <c r="DE11" s="621"/>
      <c r="DF11" s="621"/>
      <c r="DG11" s="621"/>
      <c r="DH11" s="621"/>
      <c r="DI11" s="621"/>
      <c r="DJ11" s="621"/>
      <c r="DK11" s="621"/>
      <c r="DL11" s="621"/>
      <c r="DM11" s="621"/>
      <c r="DN11" s="621"/>
      <c r="DO11" s="621"/>
      <c r="DP11" s="622"/>
      <c r="DQ11" s="626">
        <v>925577</v>
      </c>
      <c r="DR11" s="621"/>
      <c r="DS11" s="621"/>
      <c r="DT11" s="621"/>
      <c r="DU11" s="621"/>
      <c r="DV11" s="621"/>
      <c r="DW11" s="621"/>
      <c r="DX11" s="621"/>
      <c r="DY11" s="621"/>
      <c r="DZ11" s="621"/>
      <c r="EA11" s="621"/>
      <c r="EB11" s="621"/>
      <c r="EC11" s="656"/>
    </row>
    <row r="12" spans="2:143" ht="11.25" customHeight="1">
      <c r="B12" s="617" t="s">
        <v>234</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1666073</v>
      </c>
      <c r="BH12" s="621"/>
      <c r="BI12" s="621"/>
      <c r="BJ12" s="621"/>
      <c r="BK12" s="621"/>
      <c r="BL12" s="621"/>
      <c r="BM12" s="621"/>
      <c r="BN12" s="622"/>
      <c r="BO12" s="673">
        <v>54.7</v>
      </c>
      <c r="BP12" s="673"/>
      <c r="BQ12" s="673"/>
      <c r="BR12" s="673"/>
      <c r="BS12" s="626" t="s">
        <v>112</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678207</v>
      </c>
      <c r="CS12" s="621"/>
      <c r="CT12" s="621"/>
      <c r="CU12" s="621"/>
      <c r="CV12" s="621"/>
      <c r="CW12" s="621"/>
      <c r="CX12" s="621"/>
      <c r="CY12" s="622"/>
      <c r="CZ12" s="673">
        <v>3.3</v>
      </c>
      <c r="DA12" s="673"/>
      <c r="DB12" s="673"/>
      <c r="DC12" s="673"/>
      <c r="DD12" s="626">
        <v>85438</v>
      </c>
      <c r="DE12" s="621"/>
      <c r="DF12" s="621"/>
      <c r="DG12" s="621"/>
      <c r="DH12" s="621"/>
      <c r="DI12" s="621"/>
      <c r="DJ12" s="621"/>
      <c r="DK12" s="621"/>
      <c r="DL12" s="621"/>
      <c r="DM12" s="621"/>
      <c r="DN12" s="621"/>
      <c r="DO12" s="621"/>
      <c r="DP12" s="622"/>
      <c r="DQ12" s="626">
        <v>303753</v>
      </c>
      <c r="DR12" s="621"/>
      <c r="DS12" s="621"/>
      <c r="DT12" s="621"/>
      <c r="DU12" s="621"/>
      <c r="DV12" s="621"/>
      <c r="DW12" s="621"/>
      <c r="DX12" s="621"/>
      <c r="DY12" s="621"/>
      <c r="DZ12" s="621"/>
      <c r="EA12" s="621"/>
      <c r="EB12" s="621"/>
      <c r="EC12" s="656"/>
    </row>
    <row r="13" spans="2:143" ht="11.25" customHeight="1">
      <c r="B13" s="617" t="s">
        <v>237</v>
      </c>
      <c r="C13" s="618"/>
      <c r="D13" s="618"/>
      <c r="E13" s="618"/>
      <c r="F13" s="618"/>
      <c r="G13" s="618"/>
      <c r="H13" s="618"/>
      <c r="I13" s="618"/>
      <c r="J13" s="618"/>
      <c r="K13" s="618"/>
      <c r="L13" s="618"/>
      <c r="M13" s="618"/>
      <c r="N13" s="618"/>
      <c r="O13" s="618"/>
      <c r="P13" s="618"/>
      <c r="Q13" s="619"/>
      <c r="R13" s="620">
        <v>30902</v>
      </c>
      <c r="S13" s="621"/>
      <c r="T13" s="621"/>
      <c r="U13" s="621"/>
      <c r="V13" s="621"/>
      <c r="W13" s="621"/>
      <c r="X13" s="621"/>
      <c r="Y13" s="622"/>
      <c r="Z13" s="673">
        <v>0.1</v>
      </c>
      <c r="AA13" s="673"/>
      <c r="AB13" s="673"/>
      <c r="AC13" s="673"/>
      <c r="AD13" s="674">
        <v>30902</v>
      </c>
      <c r="AE13" s="674"/>
      <c r="AF13" s="674"/>
      <c r="AG13" s="674"/>
      <c r="AH13" s="674"/>
      <c r="AI13" s="674"/>
      <c r="AJ13" s="674"/>
      <c r="AK13" s="674"/>
      <c r="AL13" s="643">
        <v>0.3</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1557102</v>
      </c>
      <c r="BH13" s="621"/>
      <c r="BI13" s="621"/>
      <c r="BJ13" s="621"/>
      <c r="BK13" s="621"/>
      <c r="BL13" s="621"/>
      <c r="BM13" s="621"/>
      <c r="BN13" s="622"/>
      <c r="BO13" s="673">
        <v>51.2</v>
      </c>
      <c r="BP13" s="673"/>
      <c r="BQ13" s="673"/>
      <c r="BR13" s="673"/>
      <c r="BS13" s="626" t="s">
        <v>112</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2549532</v>
      </c>
      <c r="CS13" s="621"/>
      <c r="CT13" s="621"/>
      <c r="CU13" s="621"/>
      <c r="CV13" s="621"/>
      <c r="CW13" s="621"/>
      <c r="CX13" s="621"/>
      <c r="CY13" s="622"/>
      <c r="CZ13" s="673">
        <v>12.5</v>
      </c>
      <c r="DA13" s="673"/>
      <c r="DB13" s="673"/>
      <c r="DC13" s="673"/>
      <c r="DD13" s="626">
        <v>1649676</v>
      </c>
      <c r="DE13" s="621"/>
      <c r="DF13" s="621"/>
      <c r="DG13" s="621"/>
      <c r="DH13" s="621"/>
      <c r="DI13" s="621"/>
      <c r="DJ13" s="621"/>
      <c r="DK13" s="621"/>
      <c r="DL13" s="621"/>
      <c r="DM13" s="621"/>
      <c r="DN13" s="621"/>
      <c r="DO13" s="621"/>
      <c r="DP13" s="622"/>
      <c r="DQ13" s="626">
        <v>1135326</v>
      </c>
      <c r="DR13" s="621"/>
      <c r="DS13" s="621"/>
      <c r="DT13" s="621"/>
      <c r="DU13" s="621"/>
      <c r="DV13" s="621"/>
      <c r="DW13" s="621"/>
      <c r="DX13" s="621"/>
      <c r="DY13" s="621"/>
      <c r="DZ13" s="621"/>
      <c r="EA13" s="621"/>
      <c r="EB13" s="621"/>
      <c r="EC13" s="656"/>
    </row>
    <row r="14" spans="2:143" ht="11.25" customHeight="1">
      <c r="B14" s="617" t="s">
        <v>240</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91899</v>
      </c>
      <c r="BH14" s="621"/>
      <c r="BI14" s="621"/>
      <c r="BJ14" s="621"/>
      <c r="BK14" s="621"/>
      <c r="BL14" s="621"/>
      <c r="BM14" s="621"/>
      <c r="BN14" s="622"/>
      <c r="BO14" s="673">
        <v>3</v>
      </c>
      <c r="BP14" s="673"/>
      <c r="BQ14" s="673"/>
      <c r="BR14" s="673"/>
      <c r="BS14" s="626" t="s">
        <v>112</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753275</v>
      </c>
      <c r="CS14" s="621"/>
      <c r="CT14" s="621"/>
      <c r="CU14" s="621"/>
      <c r="CV14" s="621"/>
      <c r="CW14" s="621"/>
      <c r="CX14" s="621"/>
      <c r="CY14" s="622"/>
      <c r="CZ14" s="673">
        <v>3.7</v>
      </c>
      <c r="DA14" s="673"/>
      <c r="DB14" s="673"/>
      <c r="DC14" s="673"/>
      <c r="DD14" s="626">
        <v>60107</v>
      </c>
      <c r="DE14" s="621"/>
      <c r="DF14" s="621"/>
      <c r="DG14" s="621"/>
      <c r="DH14" s="621"/>
      <c r="DI14" s="621"/>
      <c r="DJ14" s="621"/>
      <c r="DK14" s="621"/>
      <c r="DL14" s="621"/>
      <c r="DM14" s="621"/>
      <c r="DN14" s="621"/>
      <c r="DO14" s="621"/>
      <c r="DP14" s="622"/>
      <c r="DQ14" s="626">
        <v>689701</v>
      </c>
      <c r="DR14" s="621"/>
      <c r="DS14" s="621"/>
      <c r="DT14" s="621"/>
      <c r="DU14" s="621"/>
      <c r="DV14" s="621"/>
      <c r="DW14" s="621"/>
      <c r="DX14" s="621"/>
      <c r="DY14" s="621"/>
      <c r="DZ14" s="621"/>
      <c r="EA14" s="621"/>
      <c r="EB14" s="621"/>
      <c r="EC14" s="656"/>
    </row>
    <row r="15" spans="2:143" ht="11.25" customHeight="1">
      <c r="B15" s="617" t="s">
        <v>243</v>
      </c>
      <c r="C15" s="618"/>
      <c r="D15" s="618"/>
      <c r="E15" s="618"/>
      <c r="F15" s="618"/>
      <c r="G15" s="618"/>
      <c r="H15" s="618"/>
      <c r="I15" s="618"/>
      <c r="J15" s="618"/>
      <c r="K15" s="618"/>
      <c r="L15" s="618"/>
      <c r="M15" s="618"/>
      <c r="N15" s="618"/>
      <c r="O15" s="618"/>
      <c r="P15" s="618"/>
      <c r="Q15" s="619"/>
      <c r="R15" s="620">
        <v>6296</v>
      </c>
      <c r="S15" s="621"/>
      <c r="T15" s="621"/>
      <c r="U15" s="621"/>
      <c r="V15" s="621"/>
      <c r="W15" s="621"/>
      <c r="X15" s="621"/>
      <c r="Y15" s="622"/>
      <c r="Z15" s="673">
        <v>0</v>
      </c>
      <c r="AA15" s="673"/>
      <c r="AB15" s="673"/>
      <c r="AC15" s="673"/>
      <c r="AD15" s="674">
        <v>6296</v>
      </c>
      <c r="AE15" s="674"/>
      <c r="AF15" s="674"/>
      <c r="AG15" s="674"/>
      <c r="AH15" s="674"/>
      <c r="AI15" s="674"/>
      <c r="AJ15" s="674"/>
      <c r="AK15" s="674"/>
      <c r="AL15" s="643">
        <v>0.1</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193385</v>
      </c>
      <c r="BH15" s="621"/>
      <c r="BI15" s="621"/>
      <c r="BJ15" s="621"/>
      <c r="BK15" s="621"/>
      <c r="BL15" s="621"/>
      <c r="BM15" s="621"/>
      <c r="BN15" s="622"/>
      <c r="BO15" s="673">
        <v>6.4</v>
      </c>
      <c r="BP15" s="673"/>
      <c r="BQ15" s="673"/>
      <c r="BR15" s="673"/>
      <c r="BS15" s="626" t="s">
        <v>112</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1964866</v>
      </c>
      <c r="CS15" s="621"/>
      <c r="CT15" s="621"/>
      <c r="CU15" s="621"/>
      <c r="CV15" s="621"/>
      <c r="CW15" s="621"/>
      <c r="CX15" s="621"/>
      <c r="CY15" s="622"/>
      <c r="CZ15" s="673">
        <v>9.6</v>
      </c>
      <c r="DA15" s="673"/>
      <c r="DB15" s="673"/>
      <c r="DC15" s="673"/>
      <c r="DD15" s="626">
        <v>327238</v>
      </c>
      <c r="DE15" s="621"/>
      <c r="DF15" s="621"/>
      <c r="DG15" s="621"/>
      <c r="DH15" s="621"/>
      <c r="DI15" s="621"/>
      <c r="DJ15" s="621"/>
      <c r="DK15" s="621"/>
      <c r="DL15" s="621"/>
      <c r="DM15" s="621"/>
      <c r="DN15" s="621"/>
      <c r="DO15" s="621"/>
      <c r="DP15" s="622"/>
      <c r="DQ15" s="626">
        <v>1442025</v>
      </c>
      <c r="DR15" s="621"/>
      <c r="DS15" s="621"/>
      <c r="DT15" s="621"/>
      <c r="DU15" s="621"/>
      <c r="DV15" s="621"/>
      <c r="DW15" s="621"/>
      <c r="DX15" s="621"/>
      <c r="DY15" s="621"/>
      <c r="DZ15" s="621"/>
      <c r="EA15" s="621"/>
      <c r="EB15" s="621"/>
      <c r="EC15" s="656"/>
    </row>
    <row r="16" spans="2:143" ht="11.25" customHeight="1">
      <c r="B16" s="617" t="s">
        <v>246</v>
      </c>
      <c r="C16" s="618"/>
      <c r="D16" s="618"/>
      <c r="E16" s="618"/>
      <c r="F16" s="618"/>
      <c r="G16" s="618"/>
      <c r="H16" s="618"/>
      <c r="I16" s="618"/>
      <c r="J16" s="618"/>
      <c r="K16" s="618"/>
      <c r="L16" s="618"/>
      <c r="M16" s="618"/>
      <c r="N16" s="618"/>
      <c r="O16" s="618"/>
      <c r="P16" s="618"/>
      <c r="Q16" s="619"/>
      <c r="R16" s="620">
        <v>8584383</v>
      </c>
      <c r="S16" s="621"/>
      <c r="T16" s="621"/>
      <c r="U16" s="621"/>
      <c r="V16" s="621"/>
      <c r="W16" s="621"/>
      <c r="X16" s="621"/>
      <c r="Y16" s="622"/>
      <c r="Z16" s="673">
        <v>40.299999999999997</v>
      </c>
      <c r="AA16" s="673"/>
      <c r="AB16" s="673"/>
      <c r="AC16" s="673"/>
      <c r="AD16" s="674">
        <v>7989367</v>
      </c>
      <c r="AE16" s="674"/>
      <c r="AF16" s="674"/>
      <c r="AG16" s="674"/>
      <c r="AH16" s="674"/>
      <c r="AI16" s="674"/>
      <c r="AJ16" s="674"/>
      <c r="AK16" s="674"/>
      <c r="AL16" s="643">
        <v>67.400000000000006</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v>21236</v>
      </c>
      <c r="CS16" s="621"/>
      <c r="CT16" s="621"/>
      <c r="CU16" s="621"/>
      <c r="CV16" s="621"/>
      <c r="CW16" s="621"/>
      <c r="CX16" s="621"/>
      <c r="CY16" s="622"/>
      <c r="CZ16" s="673">
        <v>0.1</v>
      </c>
      <c r="DA16" s="673"/>
      <c r="DB16" s="673"/>
      <c r="DC16" s="673"/>
      <c r="DD16" s="626" t="s">
        <v>112</v>
      </c>
      <c r="DE16" s="621"/>
      <c r="DF16" s="621"/>
      <c r="DG16" s="621"/>
      <c r="DH16" s="621"/>
      <c r="DI16" s="621"/>
      <c r="DJ16" s="621"/>
      <c r="DK16" s="621"/>
      <c r="DL16" s="621"/>
      <c r="DM16" s="621"/>
      <c r="DN16" s="621"/>
      <c r="DO16" s="621"/>
      <c r="DP16" s="622"/>
      <c r="DQ16" s="626">
        <v>19590</v>
      </c>
      <c r="DR16" s="621"/>
      <c r="DS16" s="621"/>
      <c r="DT16" s="621"/>
      <c r="DU16" s="621"/>
      <c r="DV16" s="621"/>
      <c r="DW16" s="621"/>
      <c r="DX16" s="621"/>
      <c r="DY16" s="621"/>
      <c r="DZ16" s="621"/>
      <c r="EA16" s="621"/>
      <c r="EB16" s="621"/>
      <c r="EC16" s="656"/>
    </row>
    <row r="17" spans="2:133" ht="11.25" customHeight="1">
      <c r="B17" s="617" t="s">
        <v>249</v>
      </c>
      <c r="C17" s="618"/>
      <c r="D17" s="618"/>
      <c r="E17" s="618"/>
      <c r="F17" s="618"/>
      <c r="G17" s="618"/>
      <c r="H17" s="618"/>
      <c r="I17" s="618"/>
      <c r="J17" s="618"/>
      <c r="K17" s="618"/>
      <c r="L17" s="618"/>
      <c r="M17" s="618"/>
      <c r="N17" s="618"/>
      <c r="O17" s="618"/>
      <c r="P17" s="618"/>
      <c r="Q17" s="619"/>
      <c r="R17" s="620">
        <v>7989367</v>
      </c>
      <c r="S17" s="621"/>
      <c r="T17" s="621"/>
      <c r="U17" s="621"/>
      <c r="V17" s="621"/>
      <c r="W17" s="621"/>
      <c r="X17" s="621"/>
      <c r="Y17" s="622"/>
      <c r="Z17" s="673">
        <v>37.5</v>
      </c>
      <c r="AA17" s="673"/>
      <c r="AB17" s="673"/>
      <c r="AC17" s="673"/>
      <c r="AD17" s="674">
        <v>7989367</v>
      </c>
      <c r="AE17" s="674"/>
      <c r="AF17" s="674"/>
      <c r="AG17" s="674"/>
      <c r="AH17" s="674"/>
      <c r="AI17" s="674"/>
      <c r="AJ17" s="674"/>
      <c r="AK17" s="674"/>
      <c r="AL17" s="643">
        <v>67.400000000000006</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2799000</v>
      </c>
      <c r="CS17" s="621"/>
      <c r="CT17" s="621"/>
      <c r="CU17" s="621"/>
      <c r="CV17" s="621"/>
      <c r="CW17" s="621"/>
      <c r="CX17" s="621"/>
      <c r="CY17" s="622"/>
      <c r="CZ17" s="673">
        <v>13.7</v>
      </c>
      <c r="DA17" s="673"/>
      <c r="DB17" s="673"/>
      <c r="DC17" s="673"/>
      <c r="DD17" s="626" t="s">
        <v>112</v>
      </c>
      <c r="DE17" s="621"/>
      <c r="DF17" s="621"/>
      <c r="DG17" s="621"/>
      <c r="DH17" s="621"/>
      <c r="DI17" s="621"/>
      <c r="DJ17" s="621"/>
      <c r="DK17" s="621"/>
      <c r="DL17" s="621"/>
      <c r="DM17" s="621"/>
      <c r="DN17" s="621"/>
      <c r="DO17" s="621"/>
      <c r="DP17" s="622"/>
      <c r="DQ17" s="626">
        <v>2799000</v>
      </c>
      <c r="DR17" s="621"/>
      <c r="DS17" s="621"/>
      <c r="DT17" s="621"/>
      <c r="DU17" s="621"/>
      <c r="DV17" s="621"/>
      <c r="DW17" s="621"/>
      <c r="DX17" s="621"/>
      <c r="DY17" s="621"/>
      <c r="DZ17" s="621"/>
      <c r="EA17" s="621"/>
      <c r="EB17" s="621"/>
      <c r="EC17" s="656"/>
    </row>
    <row r="18" spans="2:133" ht="11.25" customHeight="1">
      <c r="B18" s="617" t="s">
        <v>252</v>
      </c>
      <c r="C18" s="618"/>
      <c r="D18" s="618"/>
      <c r="E18" s="618"/>
      <c r="F18" s="618"/>
      <c r="G18" s="618"/>
      <c r="H18" s="618"/>
      <c r="I18" s="618"/>
      <c r="J18" s="618"/>
      <c r="K18" s="618"/>
      <c r="L18" s="618"/>
      <c r="M18" s="618"/>
      <c r="N18" s="618"/>
      <c r="O18" s="618"/>
      <c r="P18" s="618"/>
      <c r="Q18" s="619"/>
      <c r="R18" s="620">
        <v>591174</v>
      </c>
      <c r="S18" s="621"/>
      <c r="T18" s="621"/>
      <c r="U18" s="621"/>
      <c r="V18" s="621"/>
      <c r="W18" s="621"/>
      <c r="X18" s="621"/>
      <c r="Y18" s="622"/>
      <c r="Z18" s="673">
        <v>2.8</v>
      </c>
      <c r="AA18" s="673"/>
      <c r="AB18" s="673"/>
      <c r="AC18" s="673"/>
      <c r="AD18" s="674" t="s">
        <v>112</v>
      </c>
      <c r="AE18" s="674"/>
      <c r="AF18" s="674"/>
      <c r="AG18" s="674"/>
      <c r="AH18" s="674"/>
      <c r="AI18" s="674"/>
      <c r="AJ18" s="674"/>
      <c r="AK18" s="674"/>
      <c r="AL18" s="643" t="s">
        <v>112</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255</v>
      </c>
      <c r="C19" s="618"/>
      <c r="D19" s="618"/>
      <c r="E19" s="618"/>
      <c r="F19" s="618"/>
      <c r="G19" s="618"/>
      <c r="H19" s="618"/>
      <c r="I19" s="618"/>
      <c r="J19" s="618"/>
      <c r="K19" s="618"/>
      <c r="L19" s="618"/>
      <c r="M19" s="618"/>
      <c r="N19" s="618"/>
      <c r="O19" s="618"/>
      <c r="P19" s="618"/>
      <c r="Q19" s="619"/>
      <c r="R19" s="620">
        <v>3842</v>
      </c>
      <c r="S19" s="621"/>
      <c r="T19" s="621"/>
      <c r="U19" s="621"/>
      <c r="V19" s="621"/>
      <c r="W19" s="621"/>
      <c r="X19" s="621"/>
      <c r="Y19" s="622"/>
      <c r="Z19" s="673">
        <v>0</v>
      </c>
      <c r="AA19" s="673"/>
      <c r="AB19" s="673"/>
      <c r="AC19" s="673"/>
      <c r="AD19" s="674" t="s">
        <v>112</v>
      </c>
      <c r="AE19" s="674"/>
      <c r="AF19" s="674"/>
      <c r="AG19" s="674"/>
      <c r="AH19" s="674"/>
      <c r="AI19" s="674"/>
      <c r="AJ19" s="674"/>
      <c r="AK19" s="674"/>
      <c r="AL19" s="643" t="s">
        <v>112</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v>74266</v>
      </c>
      <c r="BH19" s="621"/>
      <c r="BI19" s="621"/>
      <c r="BJ19" s="621"/>
      <c r="BK19" s="621"/>
      <c r="BL19" s="621"/>
      <c r="BM19" s="621"/>
      <c r="BN19" s="622"/>
      <c r="BO19" s="673">
        <v>2.4</v>
      </c>
      <c r="BP19" s="673"/>
      <c r="BQ19" s="673"/>
      <c r="BR19" s="673"/>
      <c r="BS19" s="626" t="s">
        <v>112</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258</v>
      </c>
      <c r="C20" s="618"/>
      <c r="D20" s="618"/>
      <c r="E20" s="618"/>
      <c r="F20" s="618"/>
      <c r="G20" s="618"/>
      <c r="H20" s="618"/>
      <c r="I20" s="618"/>
      <c r="J20" s="618"/>
      <c r="K20" s="618"/>
      <c r="L20" s="618"/>
      <c r="M20" s="618"/>
      <c r="N20" s="618"/>
      <c r="O20" s="618"/>
      <c r="P20" s="618"/>
      <c r="Q20" s="619"/>
      <c r="R20" s="620">
        <v>12387911</v>
      </c>
      <c r="S20" s="621"/>
      <c r="T20" s="621"/>
      <c r="U20" s="621"/>
      <c r="V20" s="621"/>
      <c r="W20" s="621"/>
      <c r="X20" s="621"/>
      <c r="Y20" s="622"/>
      <c r="Z20" s="673">
        <v>58.1</v>
      </c>
      <c r="AA20" s="673"/>
      <c r="AB20" s="673"/>
      <c r="AC20" s="673"/>
      <c r="AD20" s="674">
        <v>11792895</v>
      </c>
      <c r="AE20" s="674"/>
      <c r="AF20" s="674"/>
      <c r="AG20" s="674"/>
      <c r="AH20" s="674"/>
      <c r="AI20" s="674"/>
      <c r="AJ20" s="674"/>
      <c r="AK20" s="674"/>
      <c r="AL20" s="643">
        <v>99.5</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v>74266</v>
      </c>
      <c r="BH20" s="621"/>
      <c r="BI20" s="621"/>
      <c r="BJ20" s="621"/>
      <c r="BK20" s="621"/>
      <c r="BL20" s="621"/>
      <c r="BM20" s="621"/>
      <c r="BN20" s="622"/>
      <c r="BO20" s="673">
        <v>2.4</v>
      </c>
      <c r="BP20" s="673"/>
      <c r="BQ20" s="673"/>
      <c r="BR20" s="673"/>
      <c r="BS20" s="626" t="s">
        <v>112</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20400788</v>
      </c>
      <c r="CS20" s="621"/>
      <c r="CT20" s="621"/>
      <c r="CU20" s="621"/>
      <c r="CV20" s="621"/>
      <c r="CW20" s="621"/>
      <c r="CX20" s="621"/>
      <c r="CY20" s="622"/>
      <c r="CZ20" s="673">
        <v>100</v>
      </c>
      <c r="DA20" s="673"/>
      <c r="DB20" s="673"/>
      <c r="DC20" s="673"/>
      <c r="DD20" s="626">
        <v>2734293</v>
      </c>
      <c r="DE20" s="621"/>
      <c r="DF20" s="621"/>
      <c r="DG20" s="621"/>
      <c r="DH20" s="621"/>
      <c r="DI20" s="621"/>
      <c r="DJ20" s="621"/>
      <c r="DK20" s="621"/>
      <c r="DL20" s="621"/>
      <c r="DM20" s="621"/>
      <c r="DN20" s="621"/>
      <c r="DO20" s="621"/>
      <c r="DP20" s="622"/>
      <c r="DQ20" s="626">
        <v>13881157</v>
      </c>
      <c r="DR20" s="621"/>
      <c r="DS20" s="621"/>
      <c r="DT20" s="621"/>
      <c r="DU20" s="621"/>
      <c r="DV20" s="621"/>
      <c r="DW20" s="621"/>
      <c r="DX20" s="621"/>
      <c r="DY20" s="621"/>
      <c r="DZ20" s="621"/>
      <c r="EA20" s="621"/>
      <c r="EB20" s="621"/>
      <c r="EC20" s="656"/>
    </row>
    <row r="21" spans="2:133" ht="11.25" customHeight="1">
      <c r="B21" s="617" t="s">
        <v>261</v>
      </c>
      <c r="C21" s="618"/>
      <c r="D21" s="618"/>
      <c r="E21" s="618"/>
      <c r="F21" s="618"/>
      <c r="G21" s="618"/>
      <c r="H21" s="618"/>
      <c r="I21" s="618"/>
      <c r="J21" s="618"/>
      <c r="K21" s="618"/>
      <c r="L21" s="618"/>
      <c r="M21" s="618"/>
      <c r="N21" s="618"/>
      <c r="O21" s="618"/>
      <c r="P21" s="618"/>
      <c r="Q21" s="619"/>
      <c r="R21" s="620">
        <v>4903</v>
      </c>
      <c r="S21" s="621"/>
      <c r="T21" s="621"/>
      <c r="U21" s="621"/>
      <c r="V21" s="621"/>
      <c r="W21" s="621"/>
      <c r="X21" s="621"/>
      <c r="Y21" s="622"/>
      <c r="Z21" s="673">
        <v>0</v>
      </c>
      <c r="AA21" s="673"/>
      <c r="AB21" s="673"/>
      <c r="AC21" s="673"/>
      <c r="AD21" s="674">
        <v>4903</v>
      </c>
      <c r="AE21" s="674"/>
      <c r="AF21" s="674"/>
      <c r="AG21" s="674"/>
      <c r="AH21" s="674"/>
      <c r="AI21" s="674"/>
      <c r="AJ21" s="674"/>
      <c r="AK21" s="674"/>
      <c r="AL21" s="643">
        <v>0</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v>74266</v>
      </c>
      <c r="BH21" s="621"/>
      <c r="BI21" s="621"/>
      <c r="BJ21" s="621"/>
      <c r="BK21" s="621"/>
      <c r="BL21" s="621"/>
      <c r="BM21" s="621"/>
      <c r="BN21" s="622"/>
      <c r="BO21" s="673">
        <v>2.4</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263</v>
      </c>
      <c r="C22" s="618"/>
      <c r="D22" s="618"/>
      <c r="E22" s="618"/>
      <c r="F22" s="618"/>
      <c r="G22" s="618"/>
      <c r="H22" s="618"/>
      <c r="I22" s="618"/>
      <c r="J22" s="618"/>
      <c r="K22" s="618"/>
      <c r="L22" s="618"/>
      <c r="M22" s="618"/>
      <c r="N22" s="618"/>
      <c r="O22" s="618"/>
      <c r="P22" s="618"/>
      <c r="Q22" s="619"/>
      <c r="R22" s="620">
        <v>122674</v>
      </c>
      <c r="S22" s="621"/>
      <c r="T22" s="621"/>
      <c r="U22" s="621"/>
      <c r="V22" s="621"/>
      <c r="W22" s="621"/>
      <c r="X22" s="621"/>
      <c r="Y22" s="622"/>
      <c r="Z22" s="673">
        <v>0.6</v>
      </c>
      <c r="AA22" s="673"/>
      <c r="AB22" s="673"/>
      <c r="AC22" s="673"/>
      <c r="AD22" s="674" t="s">
        <v>112</v>
      </c>
      <c r="AE22" s="674"/>
      <c r="AF22" s="674"/>
      <c r="AG22" s="674"/>
      <c r="AH22" s="674"/>
      <c r="AI22" s="674"/>
      <c r="AJ22" s="674"/>
      <c r="AK22" s="674"/>
      <c r="AL22" s="643" t="s">
        <v>112</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266</v>
      </c>
      <c r="C23" s="618"/>
      <c r="D23" s="618"/>
      <c r="E23" s="618"/>
      <c r="F23" s="618"/>
      <c r="G23" s="618"/>
      <c r="H23" s="618"/>
      <c r="I23" s="618"/>
      <c r="J23" s="618"/>
      <c r="K23" s="618"/>
      <c r="L23" s="618"/>
      <c r="M23" s="618"/>
      <c r="N23" s="618"/>
      <c r="O23" s="618"/>
      <c r="P23" s="618"/>
      <c r="Q23" s="619"/>
      <c r="R23" s="620">
        <v>101698</v>
      </c>
      <c r="S23" s="621"/>
      <c r="T23" s="621"/>
      <c r="U23" s="621"/>
      <c r="V23" s="621"/>
      <c r="W23" s="621"/>
      <c r="X23" s="621"/>
      <c r="Y23" s="622"/>
      <c r="Z23" s="673">
        <v>0.5</v>
      </c>
      <c r="AA23" s="673"/>
      <c r="AB23" s="673"/>
      <c r="AC23" s="673"/>
      <c r="AD23" s="674">
        <v>6101</v>
      </c>
      <c r="AE23" s="674"/>
      <c r="AF23" s="674"/>
      <c r="AG23" s="674"/>
      <c r="AH23" s="674"/>
      <c r="AI23" s="674"/>
      <c r="AJ23" s="674"/>
      <c r="AK23" s="674"/>
      <c r="AL23" s="643">
        <v>0.1</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c r="B24" s="617" t="s">
        <v>273</v>
      </c>
      <c r="C24" s="618"/>
      <c r="D24" s="618"/>
      <c r="E24" s="618"/>
      <c r="F24" s="618"/>
      <c r="G24" s="618"/>
      <c r="H24" s="618"/>
      <c r="I24" s="618"/>
      <c r="J24" s="618"/>
      <c r="K24" s="618"/>
      <c r="L24" s="618"/>
      <c r="M24" s="618"/>
      <c r="N24" s="618"/>
      <c r="O24" s="618"/>
      <c r="P24" s="618"/>
      <c r="Q24" s="619"/>
      <c r="R24" s="620">
        <v>44597</v>
      </c>
      <c r="S24" s="621"/>
      <c r="T24" s="621"/>
      <c r="U24" s="621"/>
      <c r="V24" s="621"/>
      <c r="W24" s="621"/>
      <c r="X24" s="621"/>
      <c r="Y24" s="622"/>
      <c r="Z24" s="673">
        <v>0.2</v>
      </c>
      <c r="AA24" s="673"/>
      <c r="AB24" s="673"/>
      <c r="AC24" s="673"/>
      <c r="AD24" s="674" t="s">
        <v>112</v>
      </c>
      <c r="AE24" s="674"/>
      <c r="AF24" s="674"/>
      <c r="AG24" s="674"/>
      <c r="AH24" s="674"/>
      <c r="AI24" s="674"/>
      <c r="AJ24" s="674"/>
      <c r="AK24" s="674"/>
      <c r="AL24" s="643" t="s">
        <v>112</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7980262</v>
      </c>
      <c r="CS24" s="671"/>
      <c r="CT24" s="671"/>
      <c r="CU24" s="671"/>
      <c r="CV24" s="671"/>
      <c r="CW24" s="671"/>
      <c r="CX24" s="671"/>
      <c r="CY24" s="718"/>
      <c r="CZ24" s="722">
        <v>39.1</v>
      </c>
      <c r="DA24" s="723"/>
      <c r="DB24" s="723"/>
      <c r="DC24" s="724"/>
      <c r="DD24" s="717">
        <v>5983954</v>
      </c>
      <c r="DE24" s="671"/>
      <c r="DF24" s="671"/>
      <c r="DG24" s="671"/>
      <c r="DH24" s="671"/>
      <c r="DI24" s="671"/>
      <c r="DJ24" s="671"/>
      <c r="DK24" s="718"/>
      <c r="DL24" s="717">
        <v>5951344</v>
      </c>
      <c r="DM24" s="671"/>
      <c r="DN24" s="671"/>
      <c r="DO24" s="671"/>
      <c r="DP24" s="671"/>
      <c r="DQ24" s="671"/>
      <c r="DR24" s="671"/>
      <c r="DS24" s="671"/>
      <c r="DT24" s="671"/>
      <c r="DU24" s="671"/>
      <c r="DV24" s="718"/>
      <c r="DW24" s="719">
        <v>48.1</v>
      </c>
      <c r="DX24" s="688"/>
      <c r="DY24" s="688"/>
      <c r="DZ24" s="688"/>
      <c r="EA24" s="688"/>
      <c r="EB24" s="688"/>
      <c r="EC24" s="720"/>
    </row>
    <row r="25" spans="2:133" ht="11.25" customHeight="1">
      <c r="B25" s="617" t="s">
        <v>276</v>
      </c>
      <c r="C25" s="618"/>
      <c r="D25" s="618"/>
      <c r="E25" s="618"/>
      <c r="F25" s="618"/>
      <c r="G25" s="618"/>
      <c r="H25" s="618"/>
      <c r="I25" s="618"/>
      <c r="J25" s="618"/>
      <c r="K25" s="618"/>
      <c r="L25" s="618"/>
      <c r="M25" s="618"/>
      <c r="N25" s="618"/>
      <c r="O25" s="618"/>
      <c r="P25" s="618"/>
      <c r="Q25" s="619"/>
      <c r="R25" s="620">
        <v>2034170</v>
      </c>
      <c r="S25" s="621"/>
      <c r="T25" s="621"/>
      <c r="U25" s="621"/>
      <c r="V25" s="621"/>
      <c r="W25" s="621"/>
      <c r="X25" s="621"/>
      <c r="Y25" s="622"/>
      <c r="Z25" s="673">
        <v>9.5</v>
      </c>
      <c r="AA25" s="673"/>
      <c r="AB25" s="673"/>
      <c r="AC25" s="673"/>
      <c r="AD25" s="674" t="s">
        <v>112</v>
      </c>
      <c r="AE25" s="674"/>
      <c r="AF25" s="674"/>
      <c r="AG25" s="674"/>
      <c r="AH25" s="674"/>
      <c r="AI25" s="674"/>
      <c r="AJ25" s="674"/>
      <c r="AK25" s="674"/>
      <c r="AL25" s="643" t="s">
        <v>112</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2596876</v>
      </c>
      <c r="CS25" s="639"/>
      <c r="CT25" s="639"/>
      <c r="CU25" s="639"/>
      <c r="CV25" s="639"/>
      <c r="CW25" s="639"/>
      <c r="CX25" s="639"/>
      <c r="CY25" s="640"/>
      <c r="CZ25" s="623">
        <v>12.7</v>
      </c>
      <c r="DA25" s="641"/>
      <c r="DB25" s="641"/>
      <c r="DC25" s="642"/>
      <c r="DD25" s="626">
        <v>2443449</v>
      </c>
      <c r="DE25" s="639"/>
      <c r="DF25" s="639"/>
      <c r="DG25" s="639"/>
      <c r="DH25" s="639"/>
      <c r="DI25" s="639"/>
      <c r="DJ25" s="639"/>
      <c r="DK25" s="640"/>
      <c r="DL25" s="626">
        <v>2434100</v>
      </c>
      <c r="DM25" s="639"/>
      <c r="DN25" s="639"/>
      <c r="DO25" s="639"/>
      <c r="DP25" s="639"/>
      <c r="DQ25" s="639"/>
      <c r="DR25" s="639"/>
      <c r="DS25" s="639"/>
      <c r="DT25" s="639"/>
      <c r="DU25" s="639"/>
      <c r="DV25" s="640"/>
      <c r="DW25" s="643">
        <v>19.7</v>
      </c>
      <c r="DX25" s="644"/>
      <c r="DY25" s="644"/>
      <c r="DZ25" s="644"/>
      <c r="EA25" s="644"/>
      <c r="EB25" s="644"/>
      <c r="EC25" s="645"/>
    </row>
    <row r="26" spans="2:133" ht="11.25" customHeight="1">
      <c r="B26" s="714" t="s">
        <v>279</v>
      </c>
      <c r="C26" s="715"/>
      <c r="D26" s="715"/>
      <c r="E26" s="715"/>
      <c r="F26" s="715"/>
      <c r="G26" s="715"/>
      <c r="H26" s="715"/>
      <c r="I26" s="715"/>
      <c r="J26" s="715"/>
      <c r="K26" s="715"/>
      <c r="L26" s="715"/>
      <c r="M26" s="715"/>
      <c r="N26" s="715"/>
      <c r="O26" s="715"/>
      <c r="P26" s="715"/>
      <c r="Q26" s="716"/>
      <c r="R26" s="620">
        <v>1048</v>
      </c>
      <c r="S26" s="621"/>
      <c r="T26" s="621"/>
      <c r="U26" s="621"/>
      <c r="V26" s="621"/>
      <c r="W26" s="621"/>
      <c r="X26" s="621"/>
      <c r="Y26" s="622"/>
      <c r="Z26" s="673">
        <v>0</v>
      </c>
      <c r="AA26" s="673"/>
      <c r="AB26" s="673"/>
      <c r="AC26" s="673"/>
      <c r="AD26" s="674">
        <v>1048</v>
      </c>
      <c r="AE26" s="674"/>
      <c r="AF26" s="674"/>
      <c r="AG26" s="674"/>
      <c r="AH26" s="674"/>
      <c r="AI26" s="674"/>
      <c r="AJ26" s="674"/>
      <c r="AK26" s="674"/>
      <c r="AL26" s="643">
        <v>0</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1655694</v>
      </c>
      <c r="CS26" s="621"/>
      <c r="CT26" s="621"/>
      <c r="CU26" s="621"/>
      <c r="CV26" s="621"/>
      <c r="CW26" s="621"/>
      <c r="CX26" s="621"/>
      <c r="CY26" s="622"/>
      <c r="CZ26" s="623">
        <v>8.1</v>
      </c>
      <c r="DA26" s="641"/>
      <c r="DB26" s="641"/>
      <c r="DC26" s="642"/>
      <c r="DD26" s="626">
        <v>1621687</v>
      </c>
      <c r="DE26" s="621"/>
      <c r="DF26" s="621"/>
      <c r="DG26" s="621"/>
      <c r="DH26" s="621"/>
      <c r="DI26" s="621"/>
      <c r="DJ26" s="621"/>
      <c r="DK26" s="622"/>
      <c r="DL26" s="626" t="s">
        <v>218</v>
      </c>
      <c r="DM26" s="621"/>
      <c r="DN26" s="621"/>
      <c r="DO26" s="621"/>
      <c r="DP26" s="621"/>
      <c r="DQ26" s="621"/>
      <c r="DR26" s="621"/>
      <c r="DS26" s="621"/>
      <c r="DT26" s="621"/>
      <c r="DU26" s="621"/>
      <c r="DV26" s="622"/>
      <c r="DW26" s="643" t="s">
        <v>218</v>
      </c>
      <c r="DX26" s="644"/>
      <c r="DY26" s="644"/>
      <c r="DZ26" s="644"/>
      <c r="EA26" s="644"/>
      <c r="EB26" s="644"/>
      <c r="EC26" s="645"/>
    </row>
    <row r="27" spans="2:133" ht="11.25" customHeight="1">
      <c r="B27" s="617" t="s">
        <v>282</v>
      </c>
      <c r="C27" s="618"/>
      <c r="D27" s="618"/>
      <c r="E27" s="618"/>
      <c r="F27" s="618"/>
      <c r="G27" s="618"/>
      <c r="H27" s="618"/>
      <c r="I27" s="618"/>
      <c r="J27" s="618"/>
      <c r="K27" s="618"/>
      <c r="L27" s="618"/>
      <c r="M27" s="618"/>
      <c r="N27" s="618"/>
      <c r="O27" s="618"/>
      <c r="P27" s="618"/>
      <c r="Q27" s="619"/>
      <c r="R27" s="620">
        <v>1634582</v>
      </c>
      <c r="S27" s="621"/>
      <c r="T27" s="621"/>
      <c r="U27" s="621"/>
      <c r="V27" s="621"/>
      <c r="W27" s="621"/>
      <c r="X27" s="621"/>
      <c r="Y27" s="622"/>
      <c r="Z27" s="673">
        <v>7.7</v>
      </c>
      <c r="AA27" s="673"/>
      <c r="AB27" s="673"/>
      <c r="AC27" s="673"/>
      <c r="AD27" s="674" t="s">
        <v>112</v>
      </c>
      <c r="AE27" s="674"/>
      <c r="AF27" s="674"/>
      <c r="AG27" s="674"/>
      <c r="AH27" s="674"/>
      <c r="AI27" s="674"/>
      <c r="AJ27" s="674"/>
      <c r="AK27" s="674"/>
      <c r="AL27" s="643" t="s">
        <v>112</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3044145</v>
      </c>
      <c r="BH27" s="621"/>
      <c r="BI27" s="621"/>
      <c r="BJ27" s="621"/>
      <c r="BK27" s="621"/>
      <c r="BL27" s="621"/>
      <c r="BM27" s="621"/>
      <c r="BN27" s="622"/>
      <c r="BO27" s="673">
        <v>100</v>
      </c>
      <c r="BP27" s="673"/>
      <c r="BQ27" s="673"/>
      <c r="BR27" s="673"/>
      <c r="BS27" s="626">
        <v>19401</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2584389</v>
      </c>
      <c r="CS27" s="639"/>
      <c r="CT27" s="639"/>
      <c r="CU27" s="639"/>
      <c r="CV27" s="639"/>
      <c r="CW27" s="639"/>
      <c r="CX27" s="639"/>
      <c r="CY27" s="640"/>
      <c r="CZ27" s="623">
        <v>12.7</v>
      </c>
      <c r="DA27" s="641"/>
      <c r="DB27" s="641"/>
      <c r="DC27" s="642"/>
      <c r="DD27" s="626">
        <v>741508</v>
      </c>
      <c r="DE27" s="639"/>
      <c r="DF27" s="639"/>
      <c r="DG27" s="639"/>
      <c r="DH27" s="639"/>
      <c r="DI27" s="639"/>
      <c r="DJ27" s="639"/>
      <c r="DK27" s="640"/>
      <c r="DL27" s="626">
        <v>718247</v>
      </c>
      <c r="DM27" s="639"/>
      <c r="DN27" s="639"/>
      <c r="DO27" s="639"/>
      <c r="DP27" s="639"/>
      <c r="DQ27" s="639"/>
      <c r="DR27" s="639"/>
      <c r="DS27" s="639"/>
      <c r="DT27" s="639"/>
      <c r="DU27" s="639"/>
      <c r="DV27" s="640"/>
      <c r="DW27" s="643">
        <v>5.8</v>
      </c>
      <c r="DX27" s="644"/>
      <c r="DY27" s="644"/>
      <c r="DZ27" s="644"/>
      <c r="EA27" s="644"/>
      <c r="EB27" s="644"/>
      <c r="EC27" s="645"/>
    </row>
    <row r="28" spans="2:133" ht="11.25" customHeight="1">
      <c r="B28" s="617" t="s">
        <v>285</v>
      </c>
      <c r="C28" s="618"/>
      <c r="D28" s="618"/>
      <c r="E28" s="618"/>
      <c r="F28" s="618"/>
      <c r="G28" s="618"/>
      <c r="H28" s="618"/>
      <c r="I28" s="618"/>
      <c r="J28" s="618"/>
      <c r="K28" s="618"/>
      <c r="L28" s="618"/>
      <c r="M28" s="618"/>
      <c r="N28" s="618"/>
      <c r="O28" s="618"/>
      <c r="P28" s="618"/>
      <c r="Q28" s="619"/>
      <c r="R28" s="620">
        <v>208610</v>
      </c>
      <c r="S28" s="621"/>
      <c r="T28" s="621"/>
      <c r="U28" s="621"/>
      <c r="V28" s="621"/>
      <c r="W28" s="621"/>
      <c r="X28" s="621"/>
      <c r="Y28" s="622"/>
      <c r="Z28" s="673">
        <v>1</v>
      </c>
      <c r="AA28" s="673"/>
      <c r="AB28" s="673"/>
      <c r="AC28" s="673"/>
      <c r="AD28" s="674">
        <v>50448</v>
      </c>
      <c r="AE28" s="674"/>
      <c r="AF28" s="674"/>
      <c r="AG28" s="674"/>
      <c r="AH28" s="674"/>
      <c r="AI28" s="674"/>
      <c r="AJ28" s="674"/>
      <c r="AK28" s="674"/>
      <c r="AL28" s="643">
        <v>0.4</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2798997</v>
      </c>
      <c r="CS28" s="621"/>
      <c r="CT28" s="621"/>
      <c r="CU28" s="621"/>
      <c r="CV28" s="621"/>
      <c r="CW28" s="621"/>
      <c r="CX28" s="621"/>
      <c r="CY28" s="622"/>
      <c r="CZ28" s="623">
        <v>13.7</v>
      </c>
      <c r="DA28" s="641"/>
      <c r="DB28" s="641"/>
      <c r="DC28" s="642"/>
      <c r="DD28" s="626">
        <v>2798997</v>
      </c>
      <c r="DE28" s="621"/>
      <c r="DF28" s="621"/>
      <c r="DG28" s="621"/>
      <c r="DH28" s="621"/>
      <c r="DI28" s="621"/>
      <c r="DJ28" s="621"/>
      <c r="DK28" s="622"/>
      <c r="DL28" s="626">
        <v>2798997</v>
      </c>
      <c r="DM28" s="621"/>
      <c r="DN28" s="621"/>
      <c r="DO28" s="621"/>
      <c r="DP28" s="621"/>
      <c r="DQ28" s="621"/>
      <c r="DR28" s="621"/>
      <c r="DS28" s="621"/>
      <c r="DT28" s="621"/>
      <c r="DU28" s="621"/>
      <c r="DV28" s="622"/>
      <c r="DW28" s="643">
        <v>22.6</v>
      </c>
      <c r="DX28" s="644"/>
      <c r="DY28" s="644"/>
      <c r="DZ28" s="644"/>
      <c r="EA28" s="644"/>
      <c r="EB28" s="644"/>
      <c r="EC28" s="645"/>
    </row>
    <row r="29" spans="2:133" ht="11.25" customHeight="1">
      <c r="B29" s="617" t="s">
        <v>287</v>
      </c>
      <c r="C29" s="618"/>
      <c r="D29" s="618"/>
      <c r="E29" s="618"/>
      <c r="F29" s="618"/>
      <c r="G29" s="618"/>
      <c r="H29" s="618"/>
      <c r="I29" s="618"/>
      <c r="J29" s="618"/>
      <c r="K29" s="618"/>
      <c r="L29" s="618"/>
      <c r="M29" s="618"/>
      <c r="N29" s="618"/>
      <c r="O29" s="618"/>
      <c r="P29" s="618"/>
      <c r="Q29" s="619"/>
      <c r="R29" s="620">
        <v>2334</v>
      </c>
      <c r="S29" s="621"/>
      <c r="T29" s="621"/>
      <c r="U29" s="621"/>
      <c r="V29" s="621"/>
      <c r="W29" s="621"/>
      <c r="X29" s="621"/>
      <c r="Y29" s="622"/>
      <c r="Z29" s="673">
        <v>0</v>
      </c>
      <c r="AA29" s="673"/>
      <c r="AB29" s="673"/>
      <c r="AC29" s="673"/>
      <c r="AD29" s="674" t="s">
        <v>112</v>
      </c>
      <c r="AE29" s="674"/>
      <c r="AF29" s="674"/>
      <c r="AG29" s="674"/>
      <c r="AH29" s="674"/>
      <c r="AI29" s="674"/>
      <c r="AJ29" s="674"/>
      <c r="AK29" s="674"/>
      <c r="AL29" s="643" t="s">
        <v>112</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58</v>
      </c>
      <c r="CG29" s="654"/>
      <c r="CH29" s="654"/>
      <c r="CI29" s="654"/>
      <c r="CJ29" s="654"/>
      <c r="CK29" s="654"/>
      <c r="CL29" s="654"/>
      <c r="CM29" s="654"/>
      <c r="CN29" s="654"/>
      <c r="CO29" s="654"/>
      <c r="CP29" s="654"/>
      <c r="CQ29" s="655"/>
      <c r="CR29" s="620">
        <v>2798997</v>
      </c>
      <c r="CS29" s="639"/>
      <c r="CT29" s="639"/>
      <c r="CU29" s="639"/>
      <c r="CV29" s="639"/>
      <c r="CW29" s="639"/>
      <c r="CX29" s="639"/>
      <c r="CY29" s="640"/>
      <c r="CZ29" s="623">
        <v>13.7</v>
      </c>
      <c r="DA29" s="641"/>
      <c r="DB29" s="641"/>
      <c r="DC29" s="642"/>
      <c r="DD29" s="626">
        <v>2798997</v>
      </c>
      <c r="DE29" s="639"/>
      <c r="DF29" s="639"/>
      <c r="DG29" s="639"/>
      <c r="DH29" s="639"/>
      <c r="DI29" s="639"/>
      <c r="DJ29" s="639"/>
      <c r="DK29" s="640"/>
      <c r="DL29" s="626">
        <v>2798997</v>
      </c>
      <c r="DM29" s="639"/>
      <c r="DN29" s="639"/>
      <c r="DO29" s="639"/>
      <c r="DP29" s="639"/>
      <c r="DQ29" s="639"/>
      <c r="DR29" s="639"/>
      <c r="DS29" s="639"/>
      <c r="DT29" s="639"/>
      <c r="DU29" s="639"/>
      <c r="DV29" s="640"/>
      <c r="DW29" s="643">
        <v>22.6</v>
      </c>
      <c r="DX29" s="644"/>
      <c r="DY29" s="644"/>
      <c r="DZ29" s="644"/>
      <c r="EA29" s="644"/>
      <c r="EB29" s="644"/>
      <c r="EC29" s="645"/>
    </row>
    <row r="30" spans="2:133" ht="11.25" customHeight="1">
      <c r="B30" s="617" t="s">
        <v>291</v>
      </c>
      <c r="C30" s="618"/>
      <c r="D30" s="618"/>
      <c r="E30" s="618"/>
      <c r="F30" s="618"/>
      <c r="G30" s="618"/>
      <c r="H30" s="618"/>
      <c r="I30" s="618"/>
      <c r="J30" s="618"/>
      <c r="K30" s="618"/>
      <c r="L30" s="618"/>
      <c r="M30" s="618"/>
      <c r="N30" s="618"/>
      <c r="O30" s="618"/>
      <c r="P30" s="618"/>
      <c r="Q30" s="619"/>
      <c r="R30" s="620">
        <v>1650335</v>
      </c>
      <c r="S30" s="621"/>
      <c r="T30" s="621"/>
      <c r="U30" s="621"/>
      <c r="V30" s="621"/>
      <c r="W30" s="621"/>
      <c r="X30" s="621"/>
      <c r="Y30" s="622"/>
      <c r="Z30" s="673">
        <v>7.7</v>
      </c>
      <c r="AA30" s="673"/>
      <c r="AB30" s="673"/>
      <c r="AC30" s="673"/>
      <c r="AD30" s="674" t="s">
        <v>112</v>
      </c>
      <c r="AE30" s="674"/>
      <c r="AF30" s="674"/>
      <c r="AG30" s="674"/>
      <c r="AH30" s="674"/>
      <c r="AI30" s="674"/>
      <c r="AJ30" s="674"/>
      <c r="AK30" s="674"/>
      <c r="AL30" s="643" t="s">
        <v>112</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98.9</v>
      </c>
      <c r="BH30" s="687"/>
      <c r="BI30" s="687"/>
      <c r="BJ30" s="687"/>
      <c r="BK30" s="687"/>
      <c r="BL30" s="687"/>
      <c r="BM30" s="688">
        <v>95.4</v>
      </c>
      <c r="BN30" s="687"/>
      <c r="BO30" s="687"/>
      <c r="BP30" s="687"/>
      <c r="BQ30" s="689"/>
      <c r="BR30" s="686">
        <v>98.8</v>
      </c>
      <c r="BS30" s="687"/>
      <c r="BT30" s="687"/>
      <c r="BU30" s="687"/>
      <c r="BV30" s="687"/>
      <c r="BW30" s="687"/>
      <c r="BX30" s="688">
        <v>94.4</v>
      </c>
      <c r="BY30" s="687"/>
      <c r="BZ30" s="687"/>
      <c r="CA30" s="687"/>
      <c r="CB30" s="689"/>
      <c r="CD30" s="692"/>
      <c r="CE30" s="693"/>
      <c r="CF30" s="657" t="s">
        <v>294</v>
      </c>
      <c r="CG30" s="654"/>
      <c r="CH30" s="654"/>
      <c r="CI30" s="654"/>
      <c r="CJ30" s="654"/>
      <c r="CK30" s="654"/>
      <c r="CL30" s="654"/>
      <c r="CM30" s="654"/>
      <c r="CN30" s="654"/>
      <c r="CO30" s="654"/>
      <c r="CP30" s="654"/>
      <c r="CQ30" s="655"/>
      <c r="CR30" s="620">
        <v>2683105</v>
      </c>
      <c r="CS30" s="621"/>
      <c r="CT30" s="621"/>
      <c r="CU30" s="621"/>
      <c r="CV30" s="621"/>
      <c r="CW30" s="621"/>
      <c r="CX30" s="621"/>
      <c r="CY30" s="622"/>
      <c r="CZ30" s="623">
        <v>13.2</v>
      </c>
      <c r="DA30" s="641"/>
      <c r="DB30" s="641"/>
      <c r="DC30" s="642"/>
      <c r="DD30" s="626">
        <v>2683105</v>
      </c>
      <c r="DE30" s="621"/>
      <c r="DF30" s="621"/>
      <c r="DG30" s="621"/>
      <c r="DH30" s="621"/>
      <c r="DI30" s="621"/>
      <c r="DJ30" s="621"/>
      <c r="DK30" s="622"/>
      <c r="DL30" s="626">
        <v>2683105</v>
      </c>
      <c r="DM30" s="621"/>
      <c r="DN30" s="621"/>
      <c r="DO30" s="621"/>
      <c r="DP30" s="621"/>
      <c r="DQ30" s="621"/>
      <c r="DR30" s="621"/>
      <c r="DS30" s="621"/>
      <c r="DT30" s="621"/>
      <c r="DU30" s="621"/>
      <c r="DV30" s="622"/>
      <c r="DW30" s="643">
        <v>21.7</v>
      </c>
      <c r="DX30" s="644"/>
      <c r="DY30" s="644"/>
      <c r="DZ30" s="644"/>
      <c r="EA30" s="644"/>
      <c r="EB30" s="644"/>
      <c r="EC30" s="645"/>
    </row>
    <row r="31" spans="2:133" ht="11.25" customHeight="1">
      <c r="B31" s="617" t="s">
        <v>295</v>
      </c>
      <c r="C31" s="618"/>
      <c r="D31" s="618"/>
      <c r="E31" s="618"/>
      <c r="F31" s="618"/>
      <c r="G31" s="618"/>
      <c r="H31" s="618"/>
      <c r="I31" s="618"/>
      <c r="J31" s="618"/>
      <c r="K31" s="618"/>
      <c r="L31" s="618"/>
      <c r="M31" s="618"/>
      <c r="N31" s="618"/>
      <c r="O31" s="618"/>
      <c r="P31" s="618"/>
      <c r="Q31" s="619"/>
      <c r="R31" s="620">
        <v>748650</v>
      </c>
      <c r="S31" s="621"/>
      <c r="T31" s="621"/>
      <c r="U31" s="621"/>
      <c r="V31" s="621"/>
      <c r="W31" s="621"/>
      <c r="X31" s="621"/>
      <c r="Y31" s="622"/>
      <c r="Z31" s="673">
        <v>3.5</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99</v>
      </c>
      <c r="BH31" s="639"/>
      <c r="BI31" s="639"/>
      <c r="BJ31" s="639"/>
      <c r="BK31" s="639"/>
      <c r="BL31" s="639"/>
      <c r="BM31" s="675">
        <v>96.2</v>
      </c>
      <c r="BN31" s="685"/>
      <c r="BO31" s="685"/>
      <c r="BP31" s="685"/>
      <c r="BQ31" s="649"/>
      <c r="BR31" s="684">
        <v>99.1</v>
      </c>
      <c r="BS31" s="639"/>
      <c r="BT31" s="639"/>
      <c r="BU31" s="639"/>
      <c r="BV31" s="639"/>
      <c r="BW31" s="639"/>
      <c r="BX31" s="675">
        <v>95.5</v>
      </c>
      <c r="BY31" s="685"/>
      <c r="BZ31" s="685"/>
      <c r="CA31" s="685"/>
      <c r="CB31" s="649"/>
      <c r="CD31" s="692"/>
      <c r="CE31" s="693"/>
      <c r="CF31" s="657" t="s">
        <v>298</v>
      </c>
      <c r="CG31" s="654"/>
      <c r="CH31" s="654"/>
      <c r="CI31" s="654"/>
      <c r="CJ31" s="654"/>
      <c r="CK31" s="654"/>
      <c r="CL31" s="654"/>
      <c r="CM31" s="654"/>
      <c r="CN31" s="654"/>
      <c r="CO31" s="654"/>
      <c r="CP31" s="654"/>
      <c r="CQ31" s="655"/>
      <c r="CR31" s="620">
        <v>115892</v>
      </c>
      <c r="CS31" s="639"/>
      <c r="CT31" s="639"/>
      <c r="CU31" s="639"/>
      <c r="CV31" s="639"/>
      <c r="CW31" s="639"/>
      <c r="CX31" s="639"/>
      <c r="CY31" s="640"/>
      <c r="CZ31" s="623">
        <v>0.6</v>
      </c>
      <c r="DA31" s="641"/>
      <c r="DB31" s="641"/>
      <c r="DC31" s="642"/>
      <c r="DD31" s="626">
        <v>115892</v>
      </c>
      <c r="DE31" s="639"/>
      <c r="DF31" s="639"/>
      <c r="DG31" s="639"/>
      <c r="DH31" s="639"/>
      <c r="DI31" s="639"/>
      <c r="DJ31" s="639"/>
      <c r="DK31" s="640"/>
      <c r="DL31" s="626">
        <v>115892</v>
      </c>
      <c r="DM31" s="639"/>
      <c r="DN31" s="639"/>
      <c r="DO31" s="639"/>
      <c r="DP31" s="639"/>
      <c r="DQ31" s="639"/>
      <c r="DR31" s="639"/>
      <c r="DS31" s="639"/>
      <c r="DT31" s="639"/>
      <c r="DU31" s="639"/>
      <c r="DV31" s="640"/>
      <c r="DW31" s="643">
        <v>0.9</v>
      </c>
      <c r="DX31" s="644"/>
      <c r="DY31" s="644"/>
      <c r="DZ31" s="644"/>
      <c r="EA31" s="644"/>
      <c r="EB31" s="644"/>
      <c r="EC31" s="645"/>
    </row>
    <row r="32" spans="2:133" ht="11.25" customHeight="1">
      <c r="B32" s="617" t="s">
        <v>299</v>
      </c>
      <c r="C32" s="618"/>
      <c r="D32" s="618"/>
      <c r="E32" s="618"/>
      <c r="F32" s="618"/>
      <c r="G32" s="618"/>
      <c r="H32" s="618"/>
      <c r="I32" s="618"/>
      <c r="J32" s="618"/>
      <c r="K32" s="618"/>
      <c r="L32" s="618"/>
      <c r="M32" s="618"/>
      <c r="N32" s="618"/>
      <c r="O32" s="618"/>
      <c r="P32" s="618"/>
      <c r="Q32" s="619"/>
      <c r="R32" s="620">
        <v>425082</v>
      </c>
      <c r="S32" s="621"/>
      <c r="T32" s="621"/>
      <c r="U32" s="621"/>
      <c r="V32" s="621"/>
      <c r="W32" s="621"/>
      <c r="X32" s="621"/>
      <c r="Y32" s="622"/>
      <c r="Z32" s="673">
        <v>2</v>
      </c>
      <c r="AA32" s="673"/>
      <c r="AB32" s="673"/>
      <c r="AC32" s="673"/>
      <c r="AD32" s="674">
        <v>278</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98.6</v>
      </c>
      <c r="BH32" s="605"/>
      <c r="BI32" s="605"/>
      <c r="BJ32" s="605"/>
      <c r="BK32" s="605"/>
      <c r="BL32" s="605"/>
      <c r="BM32" s="668">
        <v>93.9</v>
      </c>
      <c r="BN32" s="605"/>
      <c r="BO32" s="605"/>
      <c r="BP32" s="605"/>
      <c r="BQ32" s="662"/>
      <c r="BR32" s="683">
        <v>98.4</v>
      </c>
      <c r="BS32" s="605"/>
      <c r="BT32" s="605"/>
      <c r="BU32" s="605"/>
      <c r="BV32" s="605"/>
      <c r="BW32" s="605"/>
      <c r="BX32" s="668">
        <v>92.4</v>
      </c>
      <c r="BY32" s="605"/>
      <c r="BZ32" s="605"/>
      <c r="CA32" s="605"/>
      <c r="CB32" s="662"/>
      <c r="CD32" s="694"/>
      <c r="CE32" s="695"/>
      <c r="CF32" s="657" t="s">
        <v>301</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c r="B33" s="617" t="s">
        <v>302</v>
      </c>
      <c r="C33" s="618"/>
      <c r="D33" s="618"/>
      <c r="E33" s="618"/>
      <c r="F33" s="618"/>
      <c r="G33" s="618"/>
      <c r="H33" s="618"/>
      <c r="I33" s="618"/>
      <c r="J33" s="618"/>
      <c r="K33" s="618"/>
      <c r="L33" s="618"/>
      <c r="M33" s="618"/>
      <c r="N33" s="618"/>
      <c r="O33" s="618"/>
      <c r="P33" s="618"/>
      <c r="Q33" s="619"/>
      <c r="R33" s="620">
        <v>1942400</v>
      </c>
      <c r="S33" s="621"/>
      <c r="T33" s="621"/>
      <c r="U33" s="621"/>
      <c r="V33" s="621"/>
      <c r="W33" s="621"/>
      <c r="X33" s="621"/>
      <c r="Y33" s="622"/>
      <c r="Z33" s="673">
        <v>9.1</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9664997</v>
      </c>
      <c r="CS33" s="639"/>
      <c r="CT33" s="639"/>
      <c r="CU33" s="639"/>
      <c r="CV33" s="639"/>
      <c r="CW33" s="639"/>
      <c r="CX33" s="639"/>
      <c r="CY33" s="640"/>
      <c r="CZ33" s="623">
        <v>47.4</v>
      </c>
      <c r="DA33" s="641"/>
      <c r="DB33" s="641"/>
      <c r="DC33" s="642"/>
      <c r="DD33" s="626">
        <v>7246393</v>
      </c>
      <c r="DE33" s="639"/>
      <c r="DF33" s="639"/>
      <c r="DG33" s="639"/>
      <c r="DH33" s="639"/>
      <c r="DI33" s="639"/>
      <c r="DJ33" s="639"/>
      <c r="DK33" s="640"/>
      <c r="DL33" s="626">
        <v>5011635</v>
      </c>
      <c r="DM33" s="639"/>
      <c r="DN33" s="639"/>
      <c r="DO33" s="639"/>
      <c r="DP33" s="639"/>
      <c r="DQ33" s="639"/>
      <c r="DR33" s="639"/>
      <c r="DS33" s="639"/>
      <c r="DT33" s="639"/>
      <c r="DU33" s="639"/>
      <c r="DV33" s="640"/>
      <c r="DW33" s="643">
        <v>40.5</v>
      </c>
      <c r="DX33" s="644"/>
      <c r="DY33" s="644"/>
      <c r="DZ33" s="644"/>
      <c r="EA33" s="644"/>
      <c r="EB33" s="644"/>
      <c r="EC33" s="645"/>
    </row>
    <row r="34" spans="2:133" ht="11.25" customHeight="1">
      <c r="B34" s="617" t="s">
        <v>304</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2927760</v>
      </c>
      <c r="CS34" s="621"/>
      <c r="CT34" s="621"/>
      <c r="CU34" s="621"/>
      <c r="CV34" s="621"/>
      <c r="CW34" s="621"/>
      <c r="CX34" s="621"/>
      <c r="CY34" s="622"/>
      <c r="CZ34" s="623">
        <v>14.4</v>
      </c>
      <c r="DA34" s="641"/>
      <c r="DB34" s="641"/>
      <c r="DC34" s="642"/>
      <c r="DD34" s="626">
        <v>2215589</v>
      </c>
      <c r="DE34" s="621"/>
      <c r="DF34" s="621"/>
      <c r="DG34" s="621"/>
      <c r="DH34" s="621"/>
      <c r="DI34" s="621"/>
      <c r="DJ34" s="621"/>
      <c r="DK34" s="622"/>
      <c r="DL34" s="626">
        <v>1710168</v>
      </c>
      <c r="DM34" s="621"/>
      <c r="DN34" s="621"/>
      <c r="DO34" s="621"/>
      <c r="DP34" s="621"/>
      <c r="DQ34" s="621"/>
      <c r="DR34" s="621"/>
      <c r="DS34" s="621"/>
      <c r="DT34" s="621"/>
      <c r="DU34" s="621"/>
      <c r="DV34" s="622"/>
      <c r="DW34" s="643">
        <v>13.8</v>
      </c>
      <c r="DX34" s="644"/>
      <c r="DY34" s="644"/>
      <c r="DZ34" s="644"/>
      <c r="EA34" s="644"/>
      <c r="EB34" s="644"/>
      <c r="EC34" s="645"/>
    </row>
    <row r="35" spans="2:133" ht="11.25" customHeight="1">
      <c r="B35" s="617" t="s">
        <v>308</v>
      </c>
      <c r="C35" s="618"/>
      <c r="D35" s="618"/>
      <c r="E35" s="618"/>
      <c r="F35" s="618"/>
      <c r="G35" s="618"/>
      <c r="H35" s="618"/>
      <c r="I35" s="618"/>
      <c r="J35" s="618"/>
      <c r="K35" s="618"/>
      <c r="L35" s="618"/>
      <c r="M35" s="618"/>
      <c r="N35" s="618"/>
      <c r="O35" s="618"/>
      <c r="P35" s="618"/>
      <c r="Q35" s="619"/>
      <c r="R35" s="620">
        <v>524400</v>
      </c>
      <c r="S35" s="621"/>
      <c r="T35" s="621"/>
      <c r="U35" s="621"/>
      <c r="V35" s="621"/>
      <c r="W35" s="621"/>
      <c r="X35" s="621"/>
      <c r="Y35" s="622"/>
      <c r="Z35" s="673">
        <v>2.5</v>
      </c>
      <c r="AA35" s="673"/>
      <c r="AB35" s="673"/>
      <c r="AC35" s="673"/>
      <c r="AD35" s="674" t="s">
        <v>112</v>
      </c>
      <c r="AE35" s="674"/>
      <c r="AF35" s="674"/>
      <c r="AG35" s="674"/>
      <c r="AH35" s="674"/>
      <c r="AI35" s="674"/>
      <c r="AJ35" s="674"/>
      <c r="AK35" s="674"/>
      <c r="AL35" s="643" t="s">
        <v>112</v>
      </c>
      <c r="AM35" s="675"/>
      <c r="AN35" s="675"/>
      <c r="AO35" s="676"/>
      <c r="AP35" s="188"/>
      <c r="AQ35" s="677" t="s">
        <v>309</v>
      </c>
      <c r="AR35" s="678"/>
      <c r="AS35" s="678"/>
      <c r="AT35" s="678"/>
      <c r="AU35" s="678"/>
      <c r="AV35" s="678"/>
      <c r="AW35" s="678"/>
      <c r="AX35" s="678"/>
      <c r="AY35" s="679"/>
      <c r="AZ35" s="670">
        <v>2651150</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140213</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457751</v>
      </c>
      <c r="CS35" s="639"/>
      <c r="CT35" s="639"/>
      <c r="CU35" s="639"/>
      <c r="CV35" s="639"/>
      <c r="CW35" s="639"/>
      <c r="CX35" s="639"/>
      <c r="CY35" s="640"/>
      <c r="CZ35" s="623">
        <v>2.2000000000000002</v>
      </c>
      <c r="DA35" s="641"/>
      <c r="DB35" s="641"/>
      <c r="DC35" s="642"/>
      <c r="DD35" s="626">
        <v>431367</v>
      </c>
      <c r="DE35" s="639"/>
      <c r="DF35" s="639"/>
      <c r="DG35" s="639"/>
      <c r="DH35" s="639"/>
      <c r="DI35" s="639"/>
      <c r="DJ35" s="639"/>
      <c r="DK35" s="640"/>
      <c r="DL35" s="626">
        <v>431367</v>
      </c>
      <c r="DM35" s="639"/>
      <c r="DN35" s="639"/>
      <c r="DO35" s="639"/>
      <c r="DP35" s="639"/>
      <c r="DQ35" s="639"/>
      <c r="DR35" s="639"/>
      <c r="DS35" s="639"/>
      <c r="DT35" s="639"/>
      <c r="DU35" s="639"/>
      <c r="DV35" s="640"/>
      <c r="DW35" s="643">
        <v>3.5</v>
      </c>
      <c r="DX35" s="644"/>
      <c r="DY35" s="644"/>
      <c r="DZ35" s="644"/>
      <c r="EA35" s="644"/>
      <c r="EB35" s="644"/>
      <c r="EC35" s="645"/>
    </row>
    <row r="36" spans="2:133" ht="11.25" customHeight="1">
      <c r="B36" s="601" t="s">
        <v>312</v>
      </c>
      <c r="C36" s="602"/>
      <c r="D36" s="602"/>
      <c r="E36" s="602"/>
      <c r="F36" s="602"/>
      <c r="G36" s="602"/>
      <c r="H36" s="602"/>
      <c r="I36" s="602"/>
      <c r="J36" s="602"/>
      <c r="K36" s="602"/>
      <c r="L36" s="602"/>
      <c r="M36" s="602"/>
      <c r="N36" s="602"/>
      <c r="O36" s="602"/>
      <c r="P36" s="602"/>
      <c r="Q36" s="603"/>
      <c r="R36" s="604">
        <v>21308994</v>
      </c>
      <c r="S36" s="661"/>
      <c r="T36" s="661"/>
      <c r="U36" s="661"/>
      <c r="V36" s="661"/>
      <c r="W36" s="661"/>
      <c r="X36" s="661"/>
      <c r="Y36" s="664"/>
      <c r="Z36" s="665">
        <v>100</v>
      </c>
      <c r="AA36" s="665"/>
      <c r="AB36" s="665"/>
      <c r="AC36" s="665"/>
      <c r="AD36" s="666">
        <v>11855673</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678053</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73187</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2727509</v>
      </c>
      <c r="CS36" s="621"/>
      <c r="CT36" s="621"/>
      <c r="CU36" s="621"/>
      <c r="CV36" s="621"/>
      <c r="CW36" s="621"/>
      <c r="CX36" s="621"/>
      <c r="CY36" s="622"/>
      <c r="CZ36" s="623">
        <v>13.4</v>
      </c>
      <c r="DA36" s="641"/>
      <c r="DB36" s="641"/>
      <c r="DC36" s="642"/>
      <c r="DD36" s="626">
        <v>1975263</v>
      </c>
      <c r="DE36" s="621"/>
      <c r="DF36" s="621"/>
      <c r="DG36" s="621"/>
      <c r="DH36" s="621"/>
      <c r="DI36" s="621"/>
      <c r="DJ36" s="621"/>
      <c r="DK36" s="622"/>
      <c r="DL36" s="626">
        <v>1530735</v>
      </c>
      <c r="DM36" s="621"/>
      <c r="DN36" s="621"/>
      <c r="DO36" s="621"/>
      <c r="DP36" s="621"/>
      <c r="DQ36" s="621"/>
      <c r="DR36" s="621"/>
      <c r="DS36" s="621"/>
      <c r="DT36" s="621"/>
      <c r="DU36" s="621"/>
      <c r="DV36" s="622"/>
      <c r="DW36" s="643">
        <v>12.4</v>
      </c>
      <c r="DX36" s="644"/>
      <c r="DY36" s="644"/>
      <c r="DZ36" s="644"/>
      <c r="EA36" s="644"/>
      <c r="EB36" s="644"/>
      <c r="EC36" s="645"/>
    </row>
    <row r="37" spans="2:133" ht="11.25" customHeight="1">
      <c r="AQ37" s="646" t="s">
        <v>316</v>
      </c>
      <c r="AR37" s="647"/>
      <c r="AS37" s="647"/>
      <c r="AT37" s="647"/>
      <c r="AU37" s="647"/>
      <c r="AV37" s="647"/>
      <c r="AW37" s="647"/>
      <c r="AX37" s="647"/>
      <c r="AY37" s="648"/>
      <c r="AZ37" s="620">
        <v>353910</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4050</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701725</v>
      </c>
      <c r="CS37" s="639"/>
      <c r="CT37" s="639"/>
      <c r="CU37" s="639"/>
      <c r="CV37" s="639"/>
      <c r="CW37" s="639"/>
      <c r="CX37" s="639"/>
      <c r="CY37" s="640"/>
      <c r="CZ37" s="623">
        <v>3.4</v>
      </c>
      <c r="DA37" s="641"/>
      <c r="DB37" s="641"/>
      <c r="DC37" s="642"/>
      <c r="DD37" s="626">
        <v>701725</v>
      </c>
      <c r="DE37" s="639"/>
      <c r="DF37" s="639"/>
      <c r="DG37" s="639"/>
      <c r="DH37" s="639"/>
      <c r="DI37" s="639"/>
      <c r="DJ37" s="639"/>
      <c r="DK37" s="640"/>
      <c r="DL37" s="626">
        <v>685186</v>
      </c>
      <c r="DM37" s="639"/>
      <c r="DN37" s="639"/>
      <c r="DO37" s="639"/>
      <c r="DP37" s="639"/>
      <c r="DQ37" s="639"/>
      <c r="DR37" s="639"/>
      <c r="DS37" s="639"/>
      <c r="DT37" s="639"/>
      <c r="DU37" s="639"/>
      <c r="DV37" s="640"/>
      <c r="DW37" s="643">
        <v>5.5</v>
      </c>
      <c r="DX37" s="644"/>
      <c r="DY37" s="644"/>
      <c r="DZ37" s="644"/>
      <c r="EA37" s="644"/>
      <c r="EB37" s="644"/>
      <c r="EC37" s="645"/>
    </row>
    <row r="38" spans="2:133" ht="11.25" customHeight="1">
      <c r="AQ38" s="646" t="s">
        <v>319</v>
      </c>
      <c r="AR38" s="647"/>
      <c r="AS38" s="647"/>
      <c r="AT38" s="647"/>
      <c r="AU38" s="647"/>
      <c r="AV38" s="647"/>
      <c r="AW38" s="647"/>
      <c r="AX38" s="647"/>
      <c r="AY38" s="648"/>
      <c r="AZ38" s="620">
        <v>302081</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6832</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1995159</v>
      </c>
      <c r="CS38" s="621"/>
      <c r="CT38" s="621"/>
      <c r="CU38" s="621"/>
      <c r="CV38" s="621"/>
      <c r="CW38" s="621"/>
      <c r="CX38" s="621"/>
      <c r="CY38" s="622"/>
      <c r="CZ38" s="623">
        <v>9.8000000000000007</v>
      </c>
      <c r="DA38" s="641"/>
      <c r="DB38" s="641"/>
      <c r="DC38" s="642"/>
      <c r="DD38" s="626">
        <v>1789779</v>
      </c>
      <c r="DE38" s="621"/>
      <c r="DF38" s="621"/>
      <c r="DG38" s="621"/>
      <c r="DH38" s="621"/>
      <c r="DI38" s="621"/>
      <c r="DJ38" s="621"/>
      <c r="DK38" s="622"/>
      <c r="DL38" s="626">
        <v>1251022</v>
      </c>
      <c r="DM38" s="621"/>
      <c r="DN38" s="621"/>
      <c r="DO38" s="621"/>
      <c r="DP38" s="621"/>
      <c r="DQ38" s="621"/>
      <c r="DR38" s="621"/>
      <c r="DS38" s="621"/>
      <c r="DT38" s="621"/>
      <c r="DU38" s="621"/>
      <c r="DV38" s="622"/>
      <c r="DW38" s="643">
        <v>10.1</v>
      </c>
      <c r="DX38" s="644"/>
      <c r="DY38" s="644"/>
      <c r="DZ38" s="644"/>
      <c r="EA38" s="644"/>
      <c r="EB38" s="644"/>
      <c r="EC38" s="645"/>
    </row>
    <row r="39" spans="2:133" ht="11.25" customHeight="1">
      <c r="AQ39" s="646" t="s">
        <v>322</v>
      </c>
      <c r="AR39" s="647"/>
      <c r="AS39" s="647"/>
      <c r="AT39" s="647"/>
      <c r="AU39" s="647"/>
      <c r="AV39" s="647"/>
      <c r="AW39" s="647"/>
      <c r="AX39" s="647"/>
      <c r="AY39" s="648"/>
      <c r="AZ39" s="620" t="s">
        <v>323</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92</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1100593</v>
      </c>
      <c r="CS39" s="639"/>
      <c r="CT39" s="639"/>
      <c r="CU39" s="639"/>
      <c r="CV39" s="639"/>
      <c r="CW39" s="639"/>
      <c r="CX39" s="639"/>
      <c r="CY39" s="640"/>
      <c r="CZ39" s="623">
        <v>5.4</v>
      </c>
      <c r="DA39" s="641"/>
      <c r="DB39" s="641"/>
      <c r="DC39" s="642"/>
      <c r="DD39" s="626">
        <v>735293</v>
      </c>
      <c r="DE39" s="639"/>
      <c r="DF39" s="639"/>
      <c r="DG39" s="639"/>
      <c r="DH39" s="639"/>
      <c r="DI39" s="639"/>
      <c r="DJ39" s="639"/>
      <c r="DK39" s="640"/>
      <c r="DL39" s="626" t="s">
        <v>323</v>
      </c>
      <c r="DM39" s="639"/>
      <c r="DN39" s="639"/>
      <c r="DO39" s="639"/>
      <c r="DP39" s="639"/>
      <c r="DQ39" s="639"/>
      <c r="DR39" s="639"/>
      <c r="DS39" s="639"/>
      <c r="DT39" s="639"/>
      <c r="DU39" s="639"/>
      <c r="DV39" s="640"/>
      <c r="DW39" s="643" t="s">
        <v>323</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341607</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150</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456225</v>
      </c>
      <c r="CS40" s="621"/>
      <c r="CT40" s="621"/>
      <c r="CU40" s="621"/>
      <c r="CV40" s="621"/>
      <c r="CW40" s="621"/>
      <c r="CX40" s="621"/>
      <c r="CY40" s="622"/>
      <c r="CZ40" s="623">
        <v>2.2000000000000002</v>
      </c>
      <c r="DA40" s="641"/>
      <c r="DB40" s="641"/>
      <c r="DC40" s="642"/>
      <c r="DD40" s="626">
        <v>99102</v>
      </c>
      <c r="DE40" s="621"/>
      <c r="DF40" s="621"/>
      <c r="DG40" s="621"/>
      <c r="DH40" s="621"/>
      <c r="DI40" s="621"/>
      <c r="DJ40" s="621"/>
      <c r="DK40" s="622"/>
      <c r="DL40" s="626">
        <v>88343</v>
      </c>
      <c r="DM40" s="621"/>
      <c r="DN40" s="621"/>
      <c r="DO40" s="621"/>
      <c r="DP40" s="621"/>
      <c r="DQ40" s="621"/>
      <c r="DR40" s="621"/>
      <c r="DS40" s="621"/>
      <c r="DT40" s="621"/>
      <c r="DU40" s="621"/>
      <c r="DV40" s="622"/>
      <c r="DW40" s="643">
        <v>0.7</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975499</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344</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2755529</v>
      </c>
      <c r="CS42" s="621"/>
      <c r="CT42" s="621"/>
      <c r="CU42" s="621"/>
      <c r="CV42" s="621"/>
      <c r="CW42" s="621"/>
      <c r="CX42" s="621"/>
      <c r="CY42" s="622"/>
      <c r="CZ42" s="623">
        <v>13.5</v>
      </c>
      <c r="DA42" s="624"/>
      <c r="DB42" s="624"/>
      <c r="DC42" s="625"/>
      <c r="DD42" s="626">
        <v>650810</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74695</v>
      </c>
      <c r="CS43" s="639"/>
      <c r="CT43" s="639"/>
      <c r="CU43" s="639"/>
      <c r="CV43" s="639"/>
      <c r="CW43" s="639"/>
      <c r="CX43" s="639"/>
      <c r="CY43" s="640"/>
      <c r="CZ43" s="623">
        <v>0.4</v>
      </c>
      <c r="DA43" s="641"/>
      <c r="DB43" s="641"/>
      <c r="DC43" s="642"/>
      <c r="DD43" s="626">
        <v>74695</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338</v>
      </c>
      <c r="CD44" s="633" t="s">
        <v>290</v>
      </c>
      <c r="CE44" s="634"/>
      <c r="CF44" s="617" t="s">
        <v>339</v>
      </c>
      <c r="CG44" s="618"/>
      <c r="CH44" s="618"/>
      <c r="CI44" s="618"/>
      <c r="CJ44" s="618"/>
      <c r="CK44" s="618"/>
      <c r="CL44" s="618"/>
      <c r="CM44" s="618"/>
      <c r="CN44" s="618"/>
      <c r="CO44" s="618"/>
      <c r="CP44" s="618"/>
      <c r="CQ44" s="619"/>
      <c r="CR44" s="620">
        <v>2734293</v>
      </c>
      <c r="CS44" s="621"/>
      <c r="CT44" s="621"/>
      <c r="CU44" s="621"/>
      <c r="CV44" s="621"/>
      <c r="CW44" s="621"/>
      <c r="CX44" s="621"/>
      <c r="CY44" s="622"/>
      <c r="CZ44" s="623">
        <v>13.4</v>
      </c>
      <c r="DA44" s="624"/>
      <c r="DB44" s="624"/>
      <c r="DC44" s="625"/>
      <c r="DD44" s="626">
        <v>631220</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340</v>
      </c>
      <c r="CG45" s="618"/>
      <c r="CH45" s="618"/>
      <c r="CI45" s="618"/>
      <c r="CJ45" s="618"/>
      <c r="CK45" s="618"/>
      <c r="CL45" s="618"/>
      <c r="CM45" s="618"/>
      <c r="CN45" s="618"/>
      <c r="CO45" s="618"/>
      <c r="CP45" s="618"/>
      <c r="CQ45" s="619"/>
      <c r="CR45" s="620">
        <v>1507950</v>
      </c>
      <c r="CS45" s="639"/>
      <c r="CT45" s="639"/>
      <c r="CU45" s="639"/>
      <c r="CV45" s="639"/>
      <c r="CW45" s="639"/>
      <c r="CX45" s="639"/>
      <c r="CY45" s="640"/>
      <c r="CZ45" s="623">
        <v>7.4</v>
      </c>
      <c r="DA45" s="641"/>
      <c r="DB45" s="641"/>
      <c r="DC45" s="642"/>
      <c r="DD45" s="626">
        <v>118797</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341</v>
      </c>
      <c r="CG46" s="618"/>
      <c r="CH46" s="618"/>
      <c r="CI46" s="618"/>
      <c r="CJ46" s="618"/>
      <c r="CK46" s="618"/>
      <c r="CL46" s="618"/>
      <c r="CM46" s="618"/>
      <c r="CN46" s="618"/>
      <c r="CO46" s="618"/>
      <c r="CP46" s="618"/>
      <c r="CQ46" s="619"/>
      <c r="CR46" s="620">
        <v>1226343</v>
      </c>
      <c r="CS46" s="621"/>
      <c r="CT46" s="621"/>
      <c r="CU46" s="621"/>
      <c r="CV46" s="621"/>
      <c r="CW46" s="621"/>
      <c r="CX46" s="621"/>
      <c r="CY46" s="622"/>
      <c r="CZ46" s="623">
        <v>6</v>
      </c>
      <c r="DA46" s="624"/>
      <c r="DB46" s="624"/>
      <c r="DC46" s="625"/>
      <c r="DD46" s="626">
        <v>512423</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342</v>
      </c>
      <c r="CG47" s="618"/>
      <c r="CH47" s="618"/>
      <c r="CI47" s="618"/>
      <c r="CJ47" s="618"/>
      <c r="CK47" s="618"/>
      <c r="CL47" s="618"/>
      <c r="CM47" s="618"/>
      <c r="CN47" s="618"/>
      <c r="CO47" s="618"/>
      <c r="CP47" s="618"/>
      <c r="CQ47" s="619"/>
      <c r="CR47" s="620">
        <v>21236</v>
      </c>
      <c r="CS47" s="639"/>
      <c r="CT47" s="639"/>
      <c r="CU47" s="639"/>
      <c r="CV47" s="639"/>
      <c r="CW47" s="639"/>
      <c r="CX47" s="639"/>
      <c r="CY47" s="640"/>
      <c r="CZ47" s="623">
        <v>0.1</v>
      </c>
      <c r="DA47" s="641"/>
      <c r="DB47" s="641"/>
      <c r="DC47" s="642"/>
      <c r="DD47" s="626">
        <v>19590</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343</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344</v>
      </c>
      <c r="CE49" s="602"/>
      <c r="CF49" s="602"/>
      <c r="CG49" s="602"/>
      <c r="CH49" s="602"/>
      <c r="CI49" s="602"/>
      <c r="CJ49" s="602"/>
      <c r="CK49" s="602"/>
      <c r="CL49" s="602"/>
      <c r="CM49" s="602"/>
      <c r="CN49" s="602"/>
      <c r="CO49" s="602"/>
      <c r="CP49" s="602"/>
      <c r="CQ49" s="603"/>
      <c r="CR49" s="604">
        <v>20400788</v>
      </c>
      <c r="CS49" s="605"/>
      <c r="CT49" s="605"/>
      <c r="CU49" s="605"/>
      <c r="CV49" s="605"/>
      <c r="CW49" s="605"/>
      <c r="CX49" s="605"/>
      <c r="CY49" s="606"/>
      <c r="CZ49" s="607">
        <v>100</v>
      </c>
      <c r="DA49" s="608"/>
      <c r="DB49" s="608"/>
      <c r="DC49" s="609"/>
      <c r="DD49" s="610">
        <v>13881157</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367</v>
      </c>
      <c r="C7" s="1080"/>
      <c r="D7" s="1080"/>
      <c r="E7" s="1080"/>
      <c r="F7" s="1080"/>
      <c r="G7" s="1080"/>
      <c r="H7" s="1080"/>
      <c r="I7" s="1080"/>
      <c r="J7" s="1080"/>
      <c r="K7" s="1080"/>
      <c r="L7" s="1080"/>
      <c r="M7" s="1080"/>
      <c r="N7" s="1080"/>
      <c r="O7" s="1080"/>
      <c r="P7" s="1081"/>
      <c r="Q7" s="1133">
        <v>21309</v>
      </c>
      <c r="R7" s="1134"/>
      <c r="S7" s="1134"/>
      <c r="T7" s="1134"/>
      <c r="U7" s="1134"/>
      <c r="V7" s="1134">
        <v>20401</v>
      </c>
      <c r="W7" s="1134"/>
      <c r="X7" s="1134"/>
      <c r="Y7" s="1134"/>
      <c r="Z7" s="1134"/>
      <c r="AA7" s="1134">
        <v>908</v>
      </c>
      <c r="AB7" s="1134"/>
      <c r="AC7" s="1134"/>
      <c r="AD7" s="1134"/>
      <c r="AE7" s="1135"/>
      <c r="AF7" s="1136">
        <v>543</v>
      </c>
      <c r="AG7" s="1137"/>
      <c r="AH7" s="1137"/>
      <c r="AI7" s="1137"/>
      <c r="AJ7" s="1138"/>
      <c r="AK7" s="1120">
        <v>1650</v>
      </c>
      <c r="AL7" s="1121"/>
      <c r="AM7" s="1121"/>
      <c r="AN7" s="1121"/>
      <c r="AO7" s="1121"/>
      <c r="AP7" s="1121">
        <v>17843</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369</v>
      </c>
      <c r="B23" s="973" t="s">
        <v>370</v>
      </c>
      <c r="C23" s="974"/>
      <c r="D23" s="974"/>
      <c r="E23" s="974"/>
      <c r="F23" s="974"/>
      <c r="G23" s="974"/>
      <c r="H23" s="974"/>
      <c r="I23" s="974"/>
      <c r="J23" s="974"/>
      <c r="K23" s="974"/>
      <c r="L23" s="974"/>
      <c r="M23" s="974"/>
      <c r="N23" s="974"/>
      <c r="O23" s="974"/>
      <c r="P23" s="975"/>
      <c r="Q23" s="1097">
        <v>21309</v>
      </c>
      <c r="R23" s="1098"/>
      <c r="S23" s="1098"/>
      <c r="T23" s="1098"/>
      <c r="U23" s="1098"/>
      <c r="V23" s="1098">
        <v>20401</v>
      </c>
      <c r="W23" s="1098"/>
      <c r="X23" s="1098"/>
      <c r="Y23" s="1098"/>
      <c r="Z23" s="1098"/>
      <c r="AA23" s="1098">
        <v>908</v>
      </c>
      <c r="AB23" s="1098"/>
      <c r="AC23" s="1098"/>
      <c r="AD23" s="1098"/>
      <c r="AE23" s="1099"/>
      <c r="AF23" s="1100">
        <v>543</v>
      </c>
      <c r="AG23" s="1098"/>
      <c r="AH23" s="1098"/>
      <c r="AI23" s="1098"/>
      <c r="AJ23" s="1101"/>
      <c r="AK23" s="1102"/>
      <c r="AL23" s="1103"/>
      <c r="AM23" s="1103"/>
      <c r="AN23" s="1103"/>
      <c r="AO23" s="1103"/>
      <c r="AP23" s="1098">
        <v>17843</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350</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381</v>
      </c>
      <c r="C28" s="1080"/>
      <c r="D28" s="1080"/>
      <c r="E28" s="1080"/>
      <c r="F28" s="1080"/>
      <c r="G28" s="1080"/>
      <c r="H28" s="1080"/>
      <c r="I28" s="1080"/>
      <c r="J28" s="1080"/>
      <c r="K28" s="1080"/>
      <c r="L28" s="1080"/>
      <c r="M28" s="1080"/>
      <c r="N28" s="1080"/>
      <c r="O28" s="1080"/>
      <c r="P28" s="1081"/>
      <c r="Q28" s="1082">
        <v>4001</v>
      </c>
      <c r="R28" s="1083"/>
      <c r="S28" s="1083"/>
      <c r="T28" s="1083"/>
      <c r="U28" s="1083"/>
      <c r="V28" s="1083">
        <v>3861</v>
      </c>
      <c r="W28" s="1083"/>
      <c r="X28" s="1083"/>
      <c r="Y28" s="1083"/>
      <c r="Z28" s="1083"/>
      <c r="AA28" s="1083">
        <v>140</v>
      </c>
      <c r="AB28" s="1083"/>
      <c r="AC28" s="1083"/>
      <c r="AD28" s="1083"/>
      <c r="AE28" s="1084"/>
      <c r="AF28" s="1085">
        <v>140</v>
      </c>
      <c r="AG28" s="1083"/>
      <c r="AH28" s="1083"/>
      <c r="AI28" s="1083"/>
      <c r="AJ28" s="1086"/>
      <c r="AK28" s="1087">
        <v>304</v>
      </c>
      <c r="AL28" s="1075"/>
      <c r="AM28" s="1075"/>
      <c r="AN28" s="1075"/>
      <c r="AO28" s="1075"/>
      <c r="AP28" s="1075" t="s">
        <v>541</v>
      </c>
      <c r="AQ28" s="1075"/>
      <c r="AR28" s="1075"/>
      <c r="AS28" s="1075"/>
      <c r="AT28" s="1075"/>
      <c r="AU28" s="1075" t="s">
        <v>541</v>
      </c>
      <c r="AV28" s="1075"/>
      <c r="AW28" s="1075"/>
      <c r="AX28" s="1075"/>
      <c r="AY28" s="1075"/>
      <c r="AZ28" s="1076" t="s">
        <v>541</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382</v>
      </c>
      <c r="C29" s="1067"/>
      <c r="D29" s="1067"/>
      <c r="E29" s="1067"/>
      <c r="F29" s="1067"/>
      <c r="G29" s="1067"/>
      <c r="H29" s="1067"/>
      <c r="I29" s="1067"/>
      <c r="J29" s="1067"/>
      <c r="K29" s="1067"/>
      <c r="L29" s="1067"/>
      <c r="M29" s="1067"/>
      <c r="N29" s="1067"/>
      <c r="O29" s="1067"/>
      <c r="P29" s="1068"/>
      <c r="Q29" s="1072">
        <v>299</v>
      </c>
      <c r="R29" s="1073"/>
      <c r="S29" s="1073"/>
      <c r="T29" s="1073"/>
      <c r="U29" s="1073"/>
      <c r="V29" s="1073">
        <v>259</v>
      </c>
      <c r="W29" s="1073"/>
      <c r="X29" s="1073"/>
      <c r="Y29" s="1073"/>
      <c r="Z29" s="1073"/>
      <c r="AA29" s="1073">
        <v>40</v>
      </c>
      <c r="AB29" s="1073"/>
      <c r="AC29" s="1073"/>
      <c r="AD29" s="1073"/>
      <c r="AE29" s="1074"/>
      <c r="AF29" s="1048">
        <v>40</v>
      </c>
      <c r="AG29" s="1049"/>
      <c r="AH29" s="1049"/>
      <c r="AI29" s="1049"/>
      <c r="AJ29" s="1050"/>
      <c r="AK29" s="1009">
        <v>109</v>
      </c>
      <c r="AL29" s="1000"/>
      <c r="AM29" s="1000"/>
      <c r="AN29" s="1000"/>
      <c r="AO29" s="1000"/>
      <c r="AP29" s="1000">
        <v>14</v>
      </c>
      <c r="AQ29" s="1000"/>
      <c r="AR29" s="1000"/>
      <c r="AS29" s="1000"/>
      <c r="AT29" s="1000"/>
      <c r="AU29" s="1000">
        <v>4</v>
      </c>
      <c r="AV29" s="1000"/>
      <c r="AW29" s="1000"/>
      <c r="AX29" s="1000"/>
      <c r="AY29" s="1000"/>
      <c r="AZ29" s="1071" t="s">
        <v>541</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383</v>
      </c>
      <c r="C30" s="1067"/>
      <c r="D30" s="1067"/>
      <c r="E30" s="1067"/>
      <c r="F30" s="1067"/>
      <c r="G30" s="1067"/>
      <c r="H30" s="1067"/>
      <c r="I30" s="1067"/>
      <c r="J30" s="1067"/>
      <c r="K30" s="1067"/>
      <c r="L30" s="1067"/>
      <c r="M30" s="1067"/>
      <c r="N30" s="1067"/>
      <c r="O30" s="1067"/>
      <c r="P30" s="1068"/>
      <c r="Q30" s="1072">
        <v>258</v>
      </c>
      <c r="R30" s="1073"/>
      <c r="S30" s="1073"/>
      <c r="T30" s="1073"/>
      <c r="U30" s="1073"/>
      <c r="V30" s="1073">
        <v>257</v>
      </c>
      <c r="W30" s="1073"/>
      <c r="X30" s="1073"/>
      <c r="Y30" s="1073"/>
      <c r="Z30" s="1073"/>
      <c r="AA30" s="1073">
        <v>1</v>
      </c>
      <c r="AB30" s="1073"/>
      <c r="AC30" s="1073"/>
      <c r="AD30" s="1073"/>
      <c r="AE30" s="1074"/>
      <c r="AF30" s="1048">
        <v>1</v>
      </c>
      <c r="AG30" s="1049"/>
      <c r="AH30" s="1049"/>
      <c r="AI30" s="1049"/>
      <c r="AJ30" s="1050"/>
      <c r="AK30" s="1009">
        <v>107</v>
      </c>
      <c r="AL30" s="1000"/>
      <c r="AM30" s="1000"/>
      <c r="AN30" s="1000"/>
      <c r="AO30" s="1000"/>
      <c r="AP30" s="1000" t="s">
        <v>541</v>
      </c>
      <c r="AQ30" s="1000"/>
      <c r="AR30" s="1000"/>
      <c r="AS30" s="1000"/>
      <c r="AT30" s="1000"/>
      <c r="AU30" s="1000" t="s">
        <v>541</v>
      </c>
      <c r="AV30" s="1000"/>
      <c r="AW30" s="1000"/>
      <c r="AX30" s="1000"/>
      <c r="AY30" s="1000"/>
      <c r="AZ30" s="1071" t="s">
        <v>541</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384</v>
      </c>
      <c r="C31" s="1067"/>
      <c r="D31" s="1067"/>
      <c r="E31" s="1067"/>
      <c r="F31" s="1067"/>
      <c r="G31" s="1067"/>
      <c r="H31" s="1067"/>
      <c r="I31" s="1067"/>
      <c r="J31" s="1067"/>
      <c r="K31" s="1067"/>
      <c r="L31" s="1067"/>
      <c r="M31" s="1067"/>
      <c r="N31" s="1067"/>
      <c r="O31" s="1067"/>
      <c r="P31" s="1068"/>
      <c r="Q31" s="1072">
        <v>515</v>
      </c>
      <c r="R31" s="1073"/>
      <c r="S31" s="1073"/>
      <c r="T31" s="1073"/>
      <c r="U31" s="1073"/>
      <c r="V31" s="1073">
        <v>476</v>
      </c>
      <c r="W31" s="1073"/>
      <c r="X31" s="1073"/>
      <c r="Y31" s="1073"/>
      <c r="Z31" s="1073"/>
      <c r="AA31" s="1073">
        <v>39</v>
      </c>
      <c r="AB31" s="1073"/>
      <c r="AC31" s="1073"/>
      <c r="AD31" s="1073"/>
      <c r="AE31" s="1074"/>
      <c r="AF31" s="1048">
        <v>1021</v>
      </c>
      <c r="AG31" s="1049"/>
      <c r="AH31" s="1049"/>
      <c r="AI31" s="1049"/>
      <c r="AJ31" s="1050"/>
      <c r="AK31" s="1009">
        <v>354</v>
      </c>
      <c r="AL31" s="1000"/>
      <c r="AM31" s="1000"/>
      <c r="AN31" s="1000"/>
      <c r="AO31" s="1000"/>
      <c r="AP31" s="1000">
        <v>3099</v>
      </c>
      <c r="AQ31" s="1000"/>
      <c r="AR31" s="1000"/>
      <c r="AS31" s="1000"/>
      <c r="AT31" s="1000"/>
      <c r="AU31" s="1000">
        <v>2098</v>
      </c>
      <c r="AV31" s="1000"/>
      <c r="AW31" s="1000"/>
      <c r="AX31" s="1000"/>
      <c r="AY31" s="1000"/>
      <c r="AZ31" s="1071" t="s">
        <v>542</v>
      </c>
      <c r="BA31" s="1071"/>
      <c r="BB31" s="1071"/>
      <c r="BC31" s="1071"/>
      <c r="BD31" s="1071"/>
      <c r="BE31" s="1061" t="s">
        <v>385</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386</v>
      </c>
      <c r="C32" s="1067"/>
      <c r="D32" s="1067"/>
      <c r="E32" s="1067"/>
      <c r="F32" s="1067"/>
      <c r="G32" s="1067"/>
      <c r="H32" s="1067"/>
      <c r="I32" s="1067"/>
      <c r="J32" s="1067"/>
      <c r="K32" s="1067"/>
      <c r="L32" s="1067"/>
      <c r="M32" s="1067"/>
      <c r="N32" s="1067"/>
      <c r="O32" s="1067"/>
      <c r="P32" s="1068"/>
      <c r="Q32" s="1072">
        <v>864</v>
      </c>
      <c r="R32" s="1073"/>
      <c r="S32" s="1073"/>
      <c r="T32" s="1073"/>
      <c r="U32" s="1073"/>
      <c r="V32" s="1073">
        <v>843</v>
      </c>
      <c r="W32" s="1073"/>
      <c r="X32" s="1073"/>
      <c r="Y32" s="1073"/>
      <c r="Z32" s="1073"/>
      <c r="AA32" s="1073">
        <v>21</v>
      </c>
      <c r="AB32" s="1073"/>
      <c r="AC32" s="1073"/>
      <c r="AD32" s="1073"/>
      <c r="AE32" s="1074"/>
      <c r="AF32" s="1048">
        <v>1233</v>
      </c>
      <c r="AG32" s="1049"/>
      <c r="AH32" s="1049"/>
      <c r="AI32" s="1049"/>
      <c r="AJ32" s="1050"/>
      <c r="AK32" s="1009">
        <v>302</v>
      </c>
      <c r="AL32" s="1000"/>
      <c r="AM32" s="1000"/>
      <c r="AN32" s="1000"/>
      <c r="AO32" s="1000"/>
      <c r="AP32" s="1000">
        <v>271</v>
      </c>
      <c r="AQ32" s="1000"/>
      <c r="AR32" s="1000"/>
      <c r="AS32" s="1000"/>
      <c r="AT32" s="1000"/>
      <c r="AU32" s="1000">
        <v>268</v>
      </c>
      <c r="AV32" s="1000"/>
      <c r="AW32" s="1000"/>
      <c r="AX32" s="1000"/>
      <c r="AY32" s="1000"/>
      <c r="AZ32" s="1071" t="s">
        <v>543</v>
      </c>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387</v>
      </c>
      <c r="C33" s="1067"/>
      <c r="D33" s="1067"/>
      <c r="E33" s="1067"/>
      <c r="F33" s="1067"/>
      <c r="G33" s="1067"/>
      <c r="H33" s="1067"/>
      <c r="I33" s="1067"/>
      <c r="J33" s="1067"/>
      <c r="K33" s="1067"/>
      <c r="L33" s="1067"/>
      <c r="M33" s="1067"/>
      <c r="N33" s="1067"/>
      <c r="O33" s="1067"/>
      <c r="P33" s="1068"/>
      <c r="Q33" s="1072">
        <v>475</v>
      </c>
      <c r="R33" s="1073"/>
      <c r="S33" s="1073"/>
      <c r="T33" s="1073"/>
      <c r="U33" s="1073"/>
      <c r="V33" s="1073">
        <v>445</v>
      </c>
      <c r="W33" s="1073"/>
      <c r="X33" s="1073"/>
      <c r="Y33" s="1073"/>
      <c r="Z33" s="1073"/>
      <c r="AA33" s="1073">
        <v>29</v>
      </c>
      <c r="AB33" s="1073"/>
      <c r="AC33" s="1073"/>
      <c r="AD33" s="1073"/>
      <c r="AE33" s="1074"/>
      <c r="AF33" s="1048">
        <v>19</v>
      </c>
      <c r="AG33" s="1049"/>
      <c r="AH33" s="1049"/>
      <c r="AI33" s="1049"/>
      <c r="AJ33" s="1050"/>
      <c r="AK33" s="1009">
        <v>228</v>
      </c>
      <c r="AL33" s="1000"/>
      <c r="AM33" s="1000"/>
      <c r="AN33" s="1000"/>
      <c r="AO33" s="1000"/>
      <c r="AP33" s="1000">
        <v>3860</v>
      </c>
      <c r="AQ33" s="1000"/>
      <c r="AR33" s="1000"/>
      <c r="AS33" s="1000"/>
      <c r="AT33" s="1000"/>
      <c r="AU33" s="1000">
        <v>3860</v>
      </c>
      <c r="AV33" s="1000"/>
      <c r="AW33" s="1000"/>
      <c r="AX33" s="1000"/>
      <c r="AY33" s="1000"/>
      <c r="AZ33" s="1071" t="s">
        <v>541</v>
      </c>
      <c r="BA33" s="1071"/>
      <c r="BB33" s="1071"/>
      <c r="BC33" s="1071"/>
      <c r="BD33" s="1071"/>
      <c r="BE33" s="1061" t="s">
        <v>388</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389</v>
      </c>
      <c r="C34" s="1067"/>
      <c r="D34" s="1067"/>
      <c r="E34" s="1067"/>
      <c r="F34" s="1067"/>
      <c r="G34" s="1067"/>
      <c r="H34" s="1067"/>
      <c r="I34" s="1067"/>
      <c r="J34" s="1067"/>
      <c r="K34" s="1067"/>
      <c r="L34" s="1067"/>
      <c r="M34" s="1067"/>
      <c r="N34" s="1067"/>
      <c r="O34" s="1067"/>
      <c r="P34" s="1068"/>
      <c r="Q34" s="1072">
        <v>546</v>
      </c>
      <c r="R34" s="1073"/>
      <c r="S34" s="1073"/>
      <c r="T34" s="1073"/>
      <c r="U34" s="1073"/>
      <c r="V34" s="1073">
        <v>534</v>
      </c>
      <c r="W34" s="1073"/>
      <c r="X34" s="1073"/>
      <c r="Y34" s="1073"/>
      <c r="Z34" s="1073"/>
      <c r="AA34" s="1073">
        <v>12</v>
      </c>
      <c r="AB34" s="1073"/>
      <c r="AC34" s="1073"/>
      <c r="AD34" s="1073"/>
      <c r="AE34" s="1074"/>
      <c r="AF34" s="1048">
        <v>12</v>
      </c>
      <c r="AG34" s="1049"/>
      <c r="AH34" s="1049"/>
      <c r="AI34" s="1049"/>
      <c r="AJ34" s="1050"/>
      <c r="AK34" s="1009">
        <v>443</v>
      </c>
      <c r="AL34" s="1000"/>
      <c r="AM34" s="1000"/>
      <c r="AN34" s="1000"/>
      <c r="AO34" s="1000"/>
      <c r="AP34" s="1000">
        <v>5987</v>
      </c>
      <c r="AQ34" s="1000"/>
      <c r="AR34" s="1000"/>
      <c r="AS34" s="1000"/>
      <c r="AT34" s="1000"/>
      <c r="AU34" s="1000">
        <v>5143</v>
      </c>
      <c r="AV34" s="1000"/>
      <c r="AW34" s="1000"/>
      <c r="AX34" s="1000"/>
      <c r="AY34" s="1000"/>
      <c r="AZ34" s="1071" t="s">
        <v>544</v>
      </c>
      <c r="BA34" s="1071"/>
      <c r="BB34" s="1071"/>
      <c r="BC34" s="1071"/>
      <c r="BD34" s="1071"/>
      <c r="BE34" s="1061" t="s">
        <v>388</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390</v>
      </c>
      <c r="C35" s="1067"/>
      <c r="D35" s="1067"/>
      <c r="E35" s="1067"/>
      <c r="F35" s="1067"/>
      <c r="G35" s="1067"/>
      <c r="H35" s="1067"/>
      <c r="I35" s="1067"/>
      <c r="J35" s="1067"/>
      <c r="K35" s="1067"/>
      <c r="L35" s="1067"/>
      <c r="M35" s="1067"/>
      <c r="N35" s="1067"/>
      <c r="O35" s="1067"/>
      <c r="P35" s="1068"/>
      <c r="Q35" s="1072">
        <v>57</v>
      </c>
      <c r="R35" s="1073"/>
      <c r="S35" s="1073"/>
      <c r="T35" s="1073"/>
      <c r="U35" s="1073"/>
      <c r="V35" s="1073">
        <v>52</v>
      </c>
      <c r="W35" s="1073"/>
      <c r="X35" s="1073"/>
      <c r="Y35" s="1073"/>
      <c r="Z35" s="1073"/>
      <c r="AA35" s="1073">
        <v>5</v>
      </c>
      <c r="AB35" s="1073"/>
      <c r="AC35" s="1073"/>
      <c r="AD35" s="1073"/>
      <c r="AE35" s="1074"/>
      <c r="AF35" s="1048">
        <v>5</v>
      </c>
      <c r="AG35" s="1049"/>
      <c r="AH35" s="1049"/>
      <c r="AI35" s="1049"/>
      <c r="AJ35" s="1050"/>
      <c r="AK35" s="1009">
        <v>8</v>
      </c>
      <c r="AL35" s="1000"/>
      <c r="AM35" s="1000"/>
      <c r="AN35" s="1000"/>
      <c r="AO35" s="1000"/>
      <c r="AP35" s="1000">
        <v>207</v>
      </c>
      <c r="AQ35" s="1000"/>
      <c r="AR35" s="1000"/>
      <c r="AS35" s="1000"/>
      <c r="AT35" s="1000"/>
      <c r="AU35" s="1000">
        <v>63</v>
      </c>
      <c r="AV35" s="1000"/>
      <c r="AW35" s="1000"/>
      <c r="AX35" s="1000"/>
      <c r="AY35" s="1000"/>
      <c r="AZ35" s="1071" t="s">
        <v>541</v>
      </c>
      <c r="BA35" s="1071"/>
      <c r="BB35" s="1071"/>
      <c r="BC35" s="1071"/>
      <c r="BD35" s="1071"/>
      <c r="BE35" s="1061" t="s">
        <v>388</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391</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369</v>
      </c>
      <c r="B63" s="973" t="s">
        <v>392</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2472</v>
      </c>
      <c r="AG63" s="988"/>
      <c r="AH63" s="988"/>
      <c r="AI63" s="988"/>
      <c r="AJ63" s="1059"/>
      <c r="AK63" s="1060"/>
      <c r="AL63" s="992"/>
      <c r="AM63" s="992"/>
      <c r="AN63" s="992"/>
      <c r="AO63" s="992"/>
      <c r="AP63" s="988"/>
      <c r="AQ63" s="988"/>
      <c r="AR63" s="988"/>
      <c r="AS63" s="988"/>
      <c r="AT63" s="988"/>
      <c r="AU63" s="988"/>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394</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395</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537</v>
      </c>
      <c r="C68" s="1015"/>
      <c r="D68" s="1015"/>
      <c r="E68" s="1015"/>
      <c r="F68" s="1015"/>
      <c r="G68" s="1015"/>
      <c r="H68" s="1015"/>
      <c r="I68" s="1015"/>
      <c r="J68" s="1015"/>
      <c r="K68" s="1015"/>
      <c r="L68" s="1015"/>
      <c r="M68" s="1015"/>
      <c r="N68" s="1015"/>
      <c r="O68" s="1015"/>
      <c r="P68" s="1016"/>
      <c r="Q68" s="1017">
        <v>6625</v>
      </c>
      <c r="R68" s="1011"/>
      <c r="S68" s="1011"/>
      <c r="T68" s="1011"/>
      <c r="U68" s="1011"/>
      <c r="V68" s="1011">
        <v>6560</v>
      </c>
      <c r="W68" s="1011"/>
      <c r="X68" s="1011"/>
      <c r="Y68" s="1011"/>
      <c r="Z68" s="1011"/>
      <c r="AA68" s="1011">
        <v>64</v>
      </c>
      <c r="AB68" s="1011"/>
      <c r="AC68" s="1011"/>
      <c r="AD68" s="1011"/>
      <c r="AE68" s="1011"/>
      <c r="AF68" s="1011">
        <v>59</v>
      </c>
      <c r="AG68" s="1011"/>
      <c r="AH68" s="1011"/>
      <c r="AI68" s="1011"/>
      <c r="AJ68" s="1011"/>
      <c r="AK68" s="1011" t="s">
        <v>545</v>
      </c>
      <c r="AL68" s="1011"/>
      <c r="AM68" s="1011"/>
      <c r="AN68" s="1011"/>
      <c r="AO68" s="1011"/>
      <c r="AP68" s="1011">
        <v>4251</v>
      </c>
      <c r="AQ68" s="1011"/>
      <c r="AR68" s="1011"/>
      <c r="AS68" s="1011"/>
      <c r="AT68" s="1011"/>
      <c r="AU68" s="1011">
        <v>680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538</v>
      </c>
      <c r="C69" s="1004"/>
      <c r="D69" s="1004"/>
      <c r="E69" s="1004"/>
      <c r="F69" s="1004"/>
      <c r="G69" s="1004"/>
      <c r="H69" s="1004"/>
      <c r="I69" s="1004"/>
      <c r="J69" s="1004"/>
      <c r="K69" s="1004"/>
      <c r="L69" s="1004"/>
      <c r="M69" s="1004"/>
      <c r="N69" s="1004"/>
      <c r="O69" s="1004"/>
      <c r="P69" s="1005"/>
      <c r="Q69" s="1006">
        <v>6854</v>
      </c>
      <c r="R69" s="1000"/>
      <c r="S69" s="1000"/>
      <c r="T69" s="1000"/>
      <c r="U69" s="1000"/>
      <c r="V69" s="1000">
        <v>6718</v>
      </c>
      <c r="W69" s="1000"/>
      <c r="X69" s="1000"/>
      <c r="Y69" s="1000"/>
      <c r="Z69" s="1000"/>
      <c r="AA69" s="1000">
        <v>135</v>
      </c>
      <c r="AB69" s="1000"/>
      <c r="AC69" s="1000"/>
      <c r="AD69" s="1000"/>
      <c r="AE69" s="1000"/>
      <c r="AF69" s="1000">
        <v>137</v>
      </c>
      <c r="AG69" s="1000"/>
      <c r="AH69" s="1000"/>
      <c r="AI69" s="1000"/>
      <c r="AJ69" s="1000"/>
      <c r="AK69" s="1000">
        <v>40</v>
      </c>
      <c r="AL69" s="1000"/>
      <c r="AM69" s="1000"/>
      <c r="AN69" s="1000"/>
      <c r="AO69" s="1000"/>
      <c r="AP69" s="1000" t="s">
        <v>541</v>
      </c>
      <c r="AQ69" s="1000"/>
      <c r="AR69" s="1000"/>
      <c r="AS69" s="1000"/>
      <c r="AT69" s="1000"/>
      <c r="AU69" s="1000" t="s">
        <v>541</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539</v>
      </c>
      <c r="C70" s="1004"/>
      <c r="D70" s="1004"/>
      <c r="E70" s="1004"/>
      <c r="F70" s="1004"/>
      <c r="G70" s="1004"/>
      <c r="H70" s="1004"/>
      <c r="I70" s="1004"/>
      <c r="J70" s="1004"/>
      <c r="K70" s="1004"/>
      <c r="L70" s="1004"/>
      <c r="M70" s="1004"/>
      <c r="N70" s="1004"/>
      <c r="O70" s="1004"/>
      <c r="P70" s="1005"/>
      <c r="Q70" s="1006">
        <v>11084</v>
      </c>
      <c r="R70" s="1000"/>
      <c r="S70" s="1000"/>
      <c r="T70" s="1000"/>
      <c r="U70" s="1000"/>
      <c r="V70" s="1000">
        <v>10939</v>
      </c>
      <c r="W70" s="1000"/>
      <c r="X70" s="1000"/>
      <c r="Y70" s="1000"/>
      <c r="Z70" s="1000"/>
      <c r="AA70" s="1000">
        <v>144</v>
      </c>
      <c r="AB70" s="1000"/>
      <c r="AC70" s="1000"/>
      <c r="AD70" s="1000"/>
      <c r="AE70" s="1000"/>
      <c r="AF70" s="1000">
        <v>144</v>
      </c>
      <c r="AG70" s="1000"/>
      <c r="AH70" s="1000"/>
      <c r="AI70" s="1000"/>
      <c r="AJ70" s="1000"/>
      <c r="AK70" s="1000">
        <v>86</v>
      </c>
      <c r="AL70" s="1000"/>
      <c r="AM70" s="1000"/>
      <c r="AN70" s="1000"/>
      <c r="AO70" s="1000"/>
      <c r="AP70" s="1000" t="s">
        <v>541</v>
      </c>
      <c r="AQ70" s="1000"/>
      <c r="AR70" s="1000"/>
      <c r="AS70" s="1000"/>
      <c r="AT70" s="1000"/>
      <c r="AU70" s="1000" t="s">
        <v>541</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540</v>
      </c>
      <c r="C71" s="1004"/>
      <c r="D71" s="1004"/>
      <c r="E71" s="1004"/>
      <c r="F71" s="1004"/>
      <c r="G71" s="1004"/>
      <c r="H71" s="1004"/>
      <c r="I71" s="1004"/>
      <c r="J71" s="1004"/>
      <c r="K71" s="1004"/>
      <c r="L71" s="1004"/>
      <c r="M71" s="1004"/>
      <c r="N71" s="1004"/>
      <c r="O71" s="1004"/>
      <c r="P71" s="1005"/>
      <c r="Q71" s="1006">
        <v>159856</v>
      </c>
      <c r="R71" s="1000"/>
      <c r="S71" s="1000"/>
      <c r="T71" s="1000"/>
      <c r="U71" s="1000"/>
      <c r="V71" s="1000">
        <v>154260</v>
      </c>
      <c r="W71" s="1000"/>
      <c r="X71" s="1000"/>
      <c r="Y71" s="1000"/>
      <c r="Z71" s="1000"/>
      <c r="AA71" s="1000">
        <v>5595</v>
      </c>
      <c r="AB71" s="1000"/>
      <c r="AC71" s="1000"/>
      <c r="AD71" s="1000"/>
      <c r="AE71" s="1000"/>
      <c r="AF71" s="1000">
        <v>5595</v>
      </c>
      <c r="AG71" s="1000"/>
      <c r="AH71" s="1000"/>
      <c r="AI71" s="1000"/>
      <c r="AJ71" s="1000"/>
      <c r="AK71" s="1000">
        <v>375</v>
      </c>
      <c r="AL71" s="1000"/>
      <c r="AM71" s="1000"/>
      <c r="AN71" s="1000"/>
      <c r="AO71" s="1000"/>
      <c r="AP71" s="1000" t="s">
        <v>541</v>
      </c>
      <c r="AQ71" s="1000"/>
      <c r="AR71" s="1000"/>
      <c r="AS71" s="1000"/>
      <c r="AT71" s="1000"/>
      <c r="AU71" s="1000" t="s">
        <v>541</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369</v>
      </c>
      <c r="B88" s="973" t="s">
        <v>396</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397</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404</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405</v>
      </c>
      <c r="AB109" s="923"/>
      <c r="AC109" s="923"/>
      <c r="AD109" s="923"/>
      <c r="AE109" s="924"/>
      <c r="AF109" s="925" t="s">
        <v>289</v>
      </c>
      <c r="AG109" s="923"/>
      <c r="AH109" s="923"/>
      <c r="AI109" s="923"/>
      <c r="AJ109" s="924"/>
      <c r="AK109" s="925" t="s">
        <v>288</v>
      </c>
      <c r="AL109" s="923"/>
      <c r="AM109" s="923"/>
      <c r="AN109" s="923"/>
      <c r="AO109" s="924"/>
      <c r="AP109" s="925" t="s">
        <v>406</v>
      </c>
      <c r="AQ109" s="923"/>
      <c r="AR109" s="923"/>
      <c r="AS109" s="923"/>
      <c r="AT109" s="954"/>
      <c r="AU109" s="922" t="s">
        <v>404</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405</v>
      </c>
      <c r="BR109" s="923"/>
      <c r="BS109" s="923"/>
      <c r="BT109" s="923"/>
      <c r="BU109" s="924"/>
      <c r="BV109" s="925" t="s">
        <v>289</v>
      </c>
      <c r="BW109" s="923"/>
      <c r="BX109" s="923"/>
      <c r="BY109" s="923"/>
      <c r="BZ109" s="924"/>
      <c r="CA109" s="925" t="s">
        <v>288</v>
      </c>
      <c r="CB109" s="923"/>
      <c r="CC109" s="923"/>
      <c r="CD109" s="923"/>
      <c r="CE109" s="924"/>
      <c r="CF109" s="961" t="s">
        <v>406</v>
      </c>
      <c r="CG109" s="961"/>
      <c r="CH109" s="961"/>
      <c r="CI109" s="961"/>
      <c r="CJ109" s="961"/>
      <c r="CK109" s="925" t="s">
        <v>407</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405</v>
      </c>
      <c r="DH109" s="923"/>
      <c r="DI109" s="923"/>
      <c r="DJ109" s="923"/>
      <c r="DK109" s="924"/>
      <c r="DL109" s="925" t="s">
        <v>289</v>
      </c>
      <c r="DM109" s="923"/>
      <c r="DN109" s="923"/>
      <c r="DO109" s="923"/>
      <c r="DP109" s="924"/>
      <c r="DQ109" s="925" t="s">
        <v>288</v>
      </c>
      <c r="DR109" s="923"/>
      <c r="DS109" s="923"/>
      <c r="DT109" s="923"/>
      <c r="DU109" s="924"/>
      <c r="DV109" s="925" t="s">
        <v>406</v>
      </c>
      <c r="DW109" s="923"/>
      <c r="DX109" s="923"/>
      <c r="DY109" s="923"/>
      <c r="DZ109" s="954"/>
    </row>
    <row r="110" spans="1:131" s="199" customFormat="1" ht="26.25" customHeight="1">
      <c r="A110" s="825" t="s">
        <v>408</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2415990</v>
      </c>
      <c r="AB110" s="916"/>
      <c r="AC110" s="916"/>
      <c r="AD110" s="916"/>
      <c r="AE110" s="917"/>
      <c r="AF110" s="918">
        <v>2588925</v>
      </c>
      <c r="AG110" s="916"/>
      <c r="AH110" s="916"/>
      <c r="AI110" s="916"/>
      <c r="AJ110" s="917"/>
      <c r="AK110" s="918">
        <v>2798997</v>
      </c>
      <c r="AL110" s="916"/>
      <c r="AM110" s="916"/>
      <c r="AN110" s="916"/>
      <c r="AO110" s="917"/>
      <c r="AP110" s="919">
        <v>28.8</v>
      </c>
      <c r="AQ110" s="920"/>
      <c r="AR110" s="920"/>
      <c r="AS110" s="920"/>
      <c r="AT110" s="921"/>
      <c r="AU110" s="955" t="s">
        <v>61</v>
      </c>
      <c r="AV110" s="956"/>
      <c r="AW110" s="956"/>
      <c r="AX110" s="956"/>
      <c r="AY110" s="956"/>
      <c r="AZ110" s="881" t="s">
        <v>409</v>
      </c>
      <c r="BA110" s="826"/>
      <c r="BB110" s="826"/>
      <c r="BC110" s="826"/>
      <c r="BD110" s="826"/>
      <c r="BE110" s="826"/>
      <c r="BF110" s="826"/>
      <c r="BG110" s="826"/>
      <c r="BH110" s="826"/>
      <c r="BI110" s="826"/>
      <c r="BJ110" s="826"/>
      <c r="BK110" s="826"/>
      <c r="BL110" s="826"/>
      <c r="BM110" s="826"/>
      <c r="BN110" s="826"/>
      <c r="BO110" s="826"/>
      <c r="BP110" s="827"/>
      <c r="BQ110" s="882">
        <v>19325903</v>
      </c>
      <c r="BR110" s="863"/>
      <c r="BS110" s="863"/>
      <c r="BT110" s="863"/>
      <c r="BU110" s="863"/>
      <c r="BV110" s="863">
        <v>18584048</v>
      </c>
      <c r="BW110" s="863"/>
      <c r="BX110" s="863"/>
      <c r="BY110" s="863"/>
      <c r="BZ110" s="863"/>
      <c r="CA110" s="863">
        <v>17843343</v>
      </c>
      <c r="CB110" s="863"/>
      <c r="CC110" s="863"/>
      <c r="CD110" s="863"/>
      <c r="CE110" s="863"/>
      <c r="CF110" s="887">
        <v>183.8</v>
      </c>
      <c r="CG110" s="888"/>
      <c r="CH110" s="888"/>
      <c r="CI110" s="888"/>
      <c r="CJ110" s="888"/>
      <c r="CK110" s="951" t="s">
        <v>410</v>
      </c>
      <c r="CL110" s="837"/>
      <c r="CM110" s="912" t="s">
        <v>411</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412</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413</v>
      </c>
      <c r="BA111" s="768"/>
      <c r="BB111" s="768"/>
      <c r="BC111" s="768"/>
      <c r="BD111" s="768"/>
      <c r="BE111" s="768"/>
      <c r="BF111" s="768"/>
      <c r="BG111" s="768"/>
      <c r="BH111" s="768"/>
      <c r="BI111" s="768"/>
      <c r="BJ111" s="768"/>
      <c r="BK111" s="768"/>
      <c r="BL111" s="768"/>
      <c r="BM111" s="768"/>
      <c r="BN111" s="768"/>
      <c r="BO111" s="768"/>
      <c r="BP111" s="769"/>
      <c r="BQ111" s="834">
        <v>51926</v>
      </c>
      <c r="BR111" s="835"/>
      <c r="BS111" s="835"/>
      <c r="BT111" s="835"/>
      <c r="BU111" s="835"/>
      <c r="BV111" s="835">
        <v>44831</v>
      </c>
      <c r="BW111" s="835"/>
      <c r="BX111" s="835"/>
      <c r="BY111" s="835"/>
      <c r="BZ111" s="835"/>
      <c r="CA111" s="835">
        <v>28408</v>
      </c>
      <c r="CB111" s="835"/>
      <c r="CC111" s="835"/>
      <c r="CD111" s="835"/>
      <c r="CE111" s="835"/>
      <c r="CF111" s="896">
        <v>0.3</v>
      </c>
      <c r="CG111" s="897"/>
      <c r="CH111" s="897"/>
      <c r="CI111" s="897"/>
      <c r="CJ111" s="897"/>
      <c r="CK111" s="952"/>
      <c r="CL111" s="839"/>
      <c r="CM111" s="842" t="s">
        <v>414</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415</v>
      </c>
      <c r="B112" s="938"/>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417</v>
      </c>
      <c r="BA112" s="768"/>
      <c r="BB112" s="768"/>
      <c r="BC112" s="768"/>
      <c r="BD112" s="768"/>
      <c r="BE112" s="768"/>
      <c r="BF112" s="768"/>
      <c r="BG112" s="768"/>
      <c r="BH112" s="768"/>
      <c r="BI112" s="768"/>
      <c r="BJ112" s="768"/>
      <c r="BK112" s="768"/>
      <c r="BL112" s="768"/>
      <c r="BM112" s="768"/>
      <c r="BN112" s="768"/>
      <c r="BO112" s="768"/>
      <c r="BP112" s="769"/>
      <c r="BQ112" s="834">
        <v>11041377</v>
      </c>
      <c r="BR112" s="835"/>
      <c r="BS112" s="835"/>
      <c r="BT112" s="835"/>
      <c r="BU112" s="835"/>
      <c r="BV112" s="835">
        <v>10614156</v>
      </c>
      <c r="BW112" s="835"/>
      <c r="BX112" s="835"/>
      <c r="BY112" s="835"/>
      <c r="BZ112" s="835"/>
      <c r="CA112" s="835">
        <v>11436632</v>
      </c>
      <c r="CB112" s="835"/>
      <c r="CC112" s="835"/>
      <c r="CD112" s="835"/>
      <c r="CE112" s="835"/>
      <c r="CF112" s="896">
        <v>117.8</v>
      </c>
      <c r="CG112" s="897"/>
      <c r="CH112" s="897"/>
      <c r="CI112" s="897"/>
      <c r="CJ112" s="897"/>
      <c r="CK112" s="952"/>
      <c r="CL112" s="839"/>
      <c r="CM112" s="842" t="s">
        <v>418</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714862</v>
      </c>
      <c r="AB113" s="944"/>
      <c r="AC113" s="944"/>
      <c r="AD113" s="944"/>
      <c r="AE113" s="945"/>
      <c r="AF113" s="946">
        <v>723523</v>
      </c>
      <c r="AG113" s="944"/>
      <c r="AH113" s="944"/>
      <c r="AI113" s="944"/>
      <c r="AJ113" s="945"/>
      <c r="AK113" s="946">
        <v>893193</v>
      </c>
      <c r="AL113" s="944"/>
      <c r="AM113" s="944"/>
      <c r="AN113" s="944"/>
      <c r="AO113" s="945"/>
      <c r="AP113" s="947">
        <v>9.1999999999999993</v>
      </c>
      <c r="AQ113" s="948"/>
      <c r="AR113" s="948"/>
      <c r="AS113" s="948"/>
      <c r="AT113" s="949"/>
      <c r="AU113" s="957"/>
      <c r="AV113" s="958"/>
      <c r="AW113" s="958"/>
      <c r="AX113" s="958"/>
      <c r="AY113" s="958"/>
      <c r="AZ113" s="833" t="s">
        <v>420</v>
      </c>
      <c r="BA113" s="768"/>
      <c r="BB113" s="768"/>
      <c r="BC113" s="768"/>
      <c r="BD113" s="768"/>
      <c r="BE113" s="768"/>
      <c r="BF113" s="768"/>
      <c r="BG113" s="768"/>
      <c r="BH113" s="768"/>
      <c r="BI113" s="768"/>
      <c r="BJ113" s="768"/>
      <c r="BK113" s="768"/>
      <c r="BL113" s="768"/>
      <c r="BM113" s="768"/>
      <c r="BN113" s="768"/>
      <c r="BO113" s="768"/>
      <c r="BP113" s="769"/>
      <c r="BQ113" s="834">
        <v>163081</v>
      </c>
      <c r="BR113" s="835"/>
      <c r="BS113" s="835"/>
      <c r="BT113" s="835"/>
      <c r="BU113" s="835"/>
      <c r="BV113" s="835">
        <v>584599</v>
      </c>
      <c r="BW113" s="835"/>
      <c r="BX113" s="835"/>
      <c r="BY113" s="835"/>
      <c r="BZ113" s="835"/>
      <c r="CA113" s="835">
        <v>679760</v>
      </c>
      <c r="CB113" s="835"/>
      <c r="CC113" s="835"/>
      <c r="CD113" s="835"/>
      <c r="CE113" s="835"/>
      <c r="CF113" s="896">
        <v>7</v>
      </c>
      <c r="CG113" s="897"/>
      <c r="CH113" s="897"/>
      <c r="CI113" s="897"/>
      <c r="CJ113" s="897"/>
      <c r="CK113" s="952"/>
      <c r="CL113" s="839"/>
      <c r="CM113" s="842" t="s">
        <v>421</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3831</v>
      </c>
      <c r="AB114" s="798"/>
      <c r="AC114" s="798"/>
      <c r="AD114" s="798"/>
      <c r="AE114" s="799"/>
      <c r="AF114" s="800">
        <v>10695</v>
      </c>
      <c r="AG114" s="798"/>
      <c r="AH114" s="798"/>
      <c r="AI114" s="798"/>
      <c r="AJ114" s="799"/>
      <c r="AK114" s="800">
        <v>18874</v>
      </c>
      <c r="AL114" s="798"/>
      <c r="AM114" s="798"/>
      <c r="AN114" s="798"/>
      <c r="AO114" s="799"/>
      <c r="AP114" s="845">
        <v>0.2</v>
      </c>
      <c r="AQ114" s="846"/>
      <c r="AR114" s="846"/>
      <c r="AS114" s="846"/>
      <c r="AT114" s="847"/>
      <c r="AU114" s="957"/>
      <c r="AV114" s="958"/>
      <c r="AW114" s="958"/>
      <c r="AX114" s="958"/>
      <c r="AY114" s="958"/>
      <c r="AZ114" s="833" t="s">
        <v>423</v>
      </c>
      <c r="BA114" s="768"/>
      <c r="BB114" s="768"/>
      <c r="BC114" s="768"/>
      <c r="BD114" s="768"/>
      <c r="BE114" s="768"/>
      <c r="BF114" s="768"/>
      <c r="BG114" s="768"/>
      <c r="BH114" s="768"/>
      <c r="BI114" s="768"/>
      <c r="BJ114" s="768"/>
      <c r="BK114" s="768"/>
      <c r="BL114" s="768"/>
      <c r="BM114" s="768"/>
      <c r="BN114" s="768"/>
      <c r="BO114" s="768"/>
      <c r="BP114" s="769"/>
      <c r="BQ114" s="834">
        <v>2705703</v>
      </c>
      <c r="BR114" s="835"/>
      <c r="BS114" s="835"/>
      <c r="BT114" s="835"/>
      <c r="BU114" s="835"/>
      <c r="BV114" s="835">
        <v>2448435</v>
      </c>
      <c r="BW114" s="835"/>
      <c r="BX114" s="835"/>
      <c r="BY114" s="835"/>
      <c r="BZ114" s="835"/>
      <c r="CA114" s="835">
        <v>2529356</v>
      </c>
      <c r="CB114" s="835"/>
      <c r="CC114" s="835"/>
      <c r="CD114" s="835"/>
      <c r="CE114" s="835"/>
      <c r="CF114" s="896">
        <v>26.1</v>
      </c>
      <c r="CG114" s="897"/>
      <c r="CH114" s="897"/>
      <c r="CI114" s="897"/>
      <c r="CJ114" s="897"/>
      <c r="CK114" s="952"/>
      <c r="CL114" s="839"/>
      <c r="CM114" s="842" t="s">
        <v>424</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40442</v>
      </c>
      <c r="AB115" s="944"/>
      <c r="AC115" s="944"/>
      <c r="AD115" s="944"/>
      <c r="AE115" s="945"/>
      <c r="AF115" s="946">
        <v>34049</v>
      </c>
      <c r="AG115" s="944"/>
      <c r="AH115" s="944"/>
      <c r="AI115" s="944"/>
      <c r="AJ115" s="945"/>
      <c r="AK115" s="946">
        <v>30297</v>
      </c>
      <c r="AL115" s="944"/>
      <c r="AM115" s="944"/>
      <c r="AN115" s="944"/>
      <c r="AO115" s="945"/>
      <c r="AP115" s="947">
        <v>0.3</v>
      </c>
      <c r="AQ115" s="948"/>
      <c r="AR115" s="948"/>
      <c r="AS115" s="948"/>
      <c r="AT115" s="949"/>
      <c r="AU115" s="957"/>
      <c r="AV115" s="958"/>
      <c r="AW115" s="958"/>
      <c r="AX115" s="958"/>
      <c r="AY115" s="958"/>
      <c r="AZ115" s="833" t="s">
        <v>426</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427</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428</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429</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430</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431</v>
      </c>
      <c r="Z117" s="924"/>
      <c r="AA117" s="929">
        <v>3175125</v>
      </c>
      <c r="AB117" s="930"/>
      <c r="AC117" s="930"/>
      <c r="AD117" s="930"/>
      <c r="AE117" s="931"/>
      <c r="AF117" s="932">
        <v>3357192</v>
      </c>
      <c r="AG117" s="930"/>
      <c r="AH117" s="930"/>
      <c r="AI117" s="930"/>
      <c r="AJ117" s="931"/>
      <c r="AK117" s="932">
        <v>3741361</v>
      </c>
      <c r="AL117" s="930"/>
      <c r="AM117" s="930"/>
      <c r="AN117" s="930"/>
      <c r="AO117" s="931"/>
      <c r="AP117" s="933"/>
      <c r="AQ117" s="934"/>
      <c r="AR117" s="934"/>
      <c r="AS117" s="934"/>
      <c r="AT117" s="935"/>
      <c r="AU117" s="957"/>
      <c r="AV117" s="958"/>
      <c r="AW117" s="958"/>
      <c r="AX117" s="958"/>
      <c r="AY117" s="958"/>
      <c r="AZ117" s="884" t="s">
        <v>432</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433</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407</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405</v>
      </c>
      <c r="AB118" s="923"/>
      <c r="AC118" s="923"/>
      <c r="AD118" s="923"/>
      <c r="AE118" s="924"/>
      <c r="AF118" s="925" t="s">
        <v>289</v>
      </c>
      <c r="AG118" s="923"/>
      <c r="AH118" s="923"/>
      <c r="AI118" s="923"/>
      <c r="AJ118" s="924"/>
      <c r="AK118" s="925" t="s">
        <v>288</v>
      </c>
      <c r="AL118" s="923"/>
      <c r="AM118" s="923"/>
      <c r="AN118" s="923"/>
      <c r="AO118" s="924"/>
      <c r="AP118" s="926" t="s">
        <v>406</v>
      </c>
      <c r="AQ118" s="927"/>
      <c r="AR118" s="927"/>
      <c r="AS118" s="927"/>
      <c r="AT118" s="928"/>
      <c r="AU118" s="957"/>
      <c r="AV118" s="958"/>
      <c r="AW118" s="958"/>
      <c r="AX118" s="958"/>
      <c r="AY118" s="958"/>
      <c r="AZ118" s="900" t="s">
        <v>434</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435</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410</v>
      </c>
      <c r="B119" s="837"/>
      <c r="C119" s="912" t="s">
        <v>411</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436</v>
      </c>
      <c r="BP119" s="899"/>
      <c r="BQ119" s="903">
        <v>33287990</v>
      </c>
      <c r="BR119" s="866"/>
      <c r="BS119" s="866"/>
      <c r="BT119" s="866"/>
      <c r="BU119" s="866"/>
      <c r="BV119" s="866">
        <v>32276069</v>
      </c>
      <c r="BW119" s="866"/>
      <c r="BX119" s="866"/>
      <c r="BY119" s="866"/>
      <c r="BZ119" s="866"/>
      <c r="CA119" s="866">
        <v>32517499</v>
      </c>
      <c r="CB119" s="866"/>
      <c r="CC119" s="866"/>
      <c r="CD119" s="866"/>
      <c r="CE119" s="866"/>
      <c r="CF119" s="764"/>
      <c r="CG119" s="765"/>
      <c r="CH119" s="765"/>
      <c r="CI119" s="765"/>
      <c r="CJ119" s="855"/>
      <c r="CK119" s="953"/>
      <c r="CL119" s="841"/>
      <c r="CM119" s="859" t="s">
        <v>437</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51926</v>
      </c>
      <c r="DH119" s="781"/>
      <c r="DI119" s="781"/>
      <c r="DJ119" s="781"/>
      <c r="DK119" s="782"/>
      <c r="DL119" s="783">
        <v>44831</v>
      </c>
      <c r="DM119" s="781"/>
      <c r="DN119" s="781"/>
      <c r="DO119" s="781"/>
      <c r="DP119" s="782"/>
      <c r="DQ119" s="783">
        <v>28408</v>
      </c>
      <c r="DR119" s="781"/>
      <c r="DS119" s="781"/>
      <c r="DT119" s="781"/>
      <c r="DU119" s="782"/>
      <c r="DV119" s="869">
        <v>0.3</v>
      </c>
      <c r="DW119" s="870"/>
      <c r="DX119" s="870"/>
      <c r="DY119" s="870"/>
      <c r="DZ119" s="871"/>
    </row>
    <row r="120" spans="1:130" s="199" customFormat="1" ht="26.25" customHeight="1">
      <c r="A120" s="838"/>
      <c r="B120" s="839"/>
      <c r="C120" s="842" t="s">
        <v>414</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438</v>
      </c>
      <c r="AV120" s="905"/>
      <c r="AW120" s="905"/>
      <c r="AX120" s="905"/>
      <c r="AY120" s="906"/>
      <c r="AZ120" s="881" t="s">
        <v>439</v>
      </c>
      <c r="BA120" s="826"/>
      <c r="BB120" s="826"/>
      <c r="BC120" s="826"/>
      <c r="BD120" s="826"/>
      <c r="BE120" s="826"/>
      <c r="BF120" s="826"/>
      <c r="BG120" s="826"/>
      <c r="BH120" s="826"/>
      <c r="BI120" s="826"/>
      <c r="BJ120" s="826"/>
      <c r="BK120" s="826"/>
      <c r="BL120" s="826"/>
      <c r="BM120" s="826"/>
      <c r="BN120" s="826"/>
      <c r="BO120" s="826"/>
      <c r="BP120" s="827"/>
      <c r="BQ120" s="882">
        <v>10125564</v>
      </c>
      <c r="BR120" s="863"/>
      <c r="BS120" s="863"/>
      <c r="BT120" s="863"/>
      <c r="BU120" s="863"/>
      <c r="BV120" s="863">
        <v>10381497</v>
      </c>
      <c r="BW120" s="863"/>
      <c r="BX120" s="863"/>
      <c r="BY120" s="863"/>
      <c r="BZ120" s="863"/>
      <c r="CA120" s="863">
        <v>10185945</v>
      </c>
      <c r="CB120" s="863"/>
      <c r="CC120" s="863"/>
      <c r="CD120" s="863"/>
      <c r="CE120" s="863"/>
      <c r="CF120" s="887">
        <v>104.9</v>
      </c>
      <c r="CG120" s="888"/>
      <c r="CH120" s="888"/>
      <c r="CI120" s="888"/>
      <c r="CJ120" s="888"/>
      <c r="CK120" s="889" t="s">
        <v>440</v>
      </c>
      <c r="CL120" s="873"/>
      <c r="CM120" s="873"/>
      <c r="CN120" s="873"/>
      <c r="CO120" s="874"/>
      <c r="CP120" s="893" t="s">
        <v>389</v>
      </c>
      <c r="CQ120" s="894"/>
      <c r="CR120" s="894"/>
      <c r="CS120" s="894"/>
      <c r="CT120" s="894"/>
      <c r="CU120" s="894"/>
      <c r="CV120" s="894"/>
      <c r="CW120" s="894"/>
      <c r="CX120" s="894"/>
      <c r="CY120" s="894"/>
      <c r="CZ120" s="894"/>
      <c r="DA120" s="894"/>
      <c r="DB120" s="894"/>
      <c r="DC120" s="894"/>
      <c r="DD120" s="894"/>
      <c r="DE120" s="894"/>
      <c r="DF120" s="895"/>
      <c r="DG120" s="882">
        <v>5688197</v>
      </c>
      <c r="DH120" s="863"/>
      <c r="DI120" s="863"/>
      <c r="DJ120" s="863"/>
      <c r="DK120" s="863"/>
      <c r="DL120" s="863">
        <v>5415339</v>
      </c>
      <c r="DM120" s="863"/>
      <c r="DN120" s="863"/>
      <c r="DO120" s="863"/>
      <c r="DP120" s="863"/>
      <c r="DQ120" s="863">
        <v>5143143</v>
      </c>
      <c r="DR120" s="863"/>
      <c r="DS120" s="863"/>
      <c r="DT120" s="863"/>
      <c r="DU120" s="863"/>
      <c r="DV120" s="864">
        <v>53</v>
      </c>
      <c r="DW120" s="864"/>
      <c r="DX120" s="864"/>
      <c r="DY120" s="864"/>
      <c r="DZ120" s="865"/>
    </row>
    <row r="121" spans="1:130" s="199" customFormat="1" ht="26.25" customHeight="1">
      <c r="A121" s="838"/>
      <c r="B121" s="839"/>
      <c r="C121" s="884" t="s">
        <v>441</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442</v>
      </c>
      <c r="BA121" s="768"/>
      <c r="BB121" s="768"/>
      <c r="BC121" s="768"/>
      <c r="BD121" s="768"/>
      <c r="BE121" s="768"/>
      <c r="BF121" s="768"/>
      <c r="BG121" s="768"/>
      <c r="BH121" s="768"/>
      <c r="BI121" s="768"/>
      <c r="BJ121" s="768"/>
      <c r="BK121" s="768"/>
      <c r="BL121" s="768"/>
      <c r="BM121" s="768"/>
      <c r="BN121" s="768"/>
      <c r="BO121" s="768"/>
      <c r="BP121" s="769"/>
      <c r="BQ121" s="834">
        <v>108129</v>
      </c>
      <c r="BR121" s="835"/>
      <c r="BS121" s="835"/>
      <c r="BT121" s="835"/>
      <c r="BU121" s="835"/>
      <c r="BV121" s="835">
        <v>110447</v>
      </c>
      <c r="BW121" s="835"/>
      <c r="BX121" s="835"/>
      <c r="BY121" s="835"/>
      <c r="BZ121" s="835"/>
      <c r="CA121" s="835">
        <v>69836</v>
      </c>
      <c r="CB121" s="835"/>
      <c r="CC121" s="835"/>
      <c r="CD121" s="835"/>
      <c r="CE121" s="835"/>
      <c r="CF121" s="896">
        <v>0.7</v>
      </c>
      <c r="CG121" s="897"/>
      <c r="CH121" s="897"/>
      <c r="CI121" s="897"/>
      <c r="CJ121" s="897"/>
      <c r="CK121" s="890"/>
      <c r="CL121" s="876"/>
      <c r="CM121" s="876"/>
      <c r="CN121" s="876"/>
      <c r="CO121" s="877"/>
      <c r="CP121" s="856" t="s">
        <v>387</v>
      </c>
      <c r="CQ121" s="857"/>
      <c r="CR121" s="857"/>
      <c r="CS121" s="857"/>
      <c r="CT121" s="857"/>
      <c r="CU121" s="857"/>
      <c r="CV121" s="857"/>
      <c r="CW121" s="857"/>
      <c r="CX121" s="857"/>
      <c r="CY121" s="857"/>
      <c r="CZ121" s="857"/>
      <c r="DA121" s="857"/>
      <c r="DB121" s="857"/>
      <c r="DC121" s="857"/>
      <c r="DD121" s="857"/>
      <c r="DE121" s="857"/>
      <c r="DF121" s="858"/>
      <c r="DG121" s="834">
        <v>3322990</v>
      </c>
      <c r="DH121" s="835"/>
      <c r="DI121" s="835"/>
      <c r="DJ121" s="835"/>
      <c r="DK121" s="835"/>
      <c r="DL121" s="835">
        <v>3097369</v>
      </c>
      <c r="DM121" s="835"/>
      <c r="DN121" s="835"/>
      <c r="DO121" s="835"/>
      <c r="DP121" s="835"/>
      <c r="DQ121" s="835">
        <v>3859896</v>
      </c>
      <c r="DR121" s="835"/>
      <c r="DS121" s="835"/>
      <c r="DT121" s="835"/>
      <c r="DU121" s="835"/>
      <c r="DV121" s="812">
        <v>39.799999999999997</v>
      </c>
      <c r="DW121" s="812"/>
      <c r="DX121" s="812"/>
      <c r="DY121" s="812"/>
      <c r="DZ121" s="813"/>
    </row>
    <row r="122" spans="1:130" s="199" customFormat="1" ht="26.25" customHeight="1">
      <c r="A122" s="838"/>
      <c r="B122" s="839"/>
      <c r="C122" s="842" t="s">
        <v>424</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443</v>
      </c>
      <c r="BA122" s="901"/>
      <c r="BB122" s="901"/>
      <c r="BC122" s="901"/>
      <c r="BD122" s="901"/>
      <c r="BE122" s="901"/>
      <c r="BF122" s="901"/>
      <c r="BG122" s="901"/>
      <c r="BH122" s="901"/>
      <c r="BI122" s="901"/>
      <c r="BJ122" s="901"/>
      <c r="BK122" s="901"/>
      <c r="BL122" s="901"/>
      <c r="BM122" s="901"/>
      <c r="BN122" s="901"/>
      <c r="BO122" s="901"/>
      <c r="BP122" s="902"/>
      <c r="BQ122" s="903">
        <v>22332980</v>
      </c>
      <c r="BR122" s="866"/>
      <c r="BS122" s="866"/>
      <c r="BT122" s="866"/>
      <c r="BU122" s="866"/>
      <c r="BV122" s="866">
        <v>22088758</v>
      </c>
      <c r="BW122" s="866"/>
      <c r="BX122" s="866"/>
      <c r="BY122" s="866"/>
      <c r="BZ122" s="866"/>
      <c r="CA122" s="866">
        <v>21638564</v>
      </c>
      <c r="CB122" s="866"/>
      <c r="CC122" s="866"/>
      <c r="CD122" s="866"/>
      <c r="CE122" s="866"/>
      <c r="CF122" s="867">
        <v>222.9</v>
      </c>
      <c r="CG122" s="868"/>
      <c r="CH122" s="868"/>
      <c r="CI122" s="868"/>
      <c r="CJ122" s="868"/>
      <c r="CK122" s="890"/>
      <c r="CL122" s="876"/>
      <c r="CM122" s="876"/>
      <c r="CN122" s="876"/>
      <c r="CO122" s="877"/>
      <c r="CP122" s="856" t="s">
        <v>384</v>
      </c>
      <c r="CQ122" s="857"/>
      <c r="CR122" s="857"/>
      <c r="CS122" s="857"/>
      <c r="CT122" s="857"/>
      <c r="CU122" s="857"/>
      <c r="CV122" s="857"/>
      <c r="CW122" s="857"/>
      <c r="CX122" s="857"/>
      <c r="CY122" s="857"/>
      <c r="CZ122" s="857"/>
      <c r="DA122" s="857"/>
      <c r="DB122" s="857"/>
      <c r="DC122" s="857"/>
      <c r="DD122" s="857"/>
      <c r="DE122" s="857"/>
      <c r="DF122" s="858"/>
      <c r="DG122" s="834">
        <v>1875134</v>
      </c>
      <c r="DH122" s="835"/>
      <c r="DI122" s="835"/>
      <c r="DJ122" s="835"/>
      <c r="DK122" s="835"/>
      <c r="DL122" s="835">
        <v>1901182</v>
      </c>
      <c r="DM122" s="835"/>
      <c r="DN122" s="835"/>
      <c r="DO122" s="835"/>
      <c r="DP122" s="835"/>
      <c r="DQ122" s="835">
        <v>2098326</v>
      </c>
      <c r="DR122" s="835"/>
      <c r="DS122" s="835"/>
      <c r="DT122" s="835"/>
      <c r="DU122" s="835"/>
      <c r="DV122" s="812">
        <v>21.6</v>
      </c>
      <c r="DW122" s="812"/>
      <c r="DX122" s="812"/>
      <c r="DY122" s="812"/>
      <c r="DZ122" s="813"/>
    </row>
    <row r="123" spans="1:130" s="199" customFormat="1" ht="26.25" customHeight="1">
      <c r="A123" s="838"/>
      <c r="B123" s="839"/>
      <c r="C123" s="842" t="s">
        <v>430</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444</v>
      </c>
      <c r="BP123" s="899"/>
      <c r="BQ123" s="853">
        <v>32566673</v>
      </c>
      <c r="BR123" s="854"/>
      <c r="BS123" s="854"/>
      <c r="BT123" s="854"/>
      <c r="BU123" s="854"/>
      <c r="BV123" s="854">
        <v>32580702</v>
      </c>
      <c r="BW123" s="854"/>
      <c r="BX123" s="854"/>
      <c r="BY123" s="854"/>
      <c r="BZ123" s="854"/>
      <c r="CA123" s="854">
        <v>31894345</v>
      </c>
      <c r="CB123" s="854"/>
      <c r="CC123" s="854"/>
      <c r="CD123" s="854"/>
      <c r="CE123" s="854"/>
      <c r="CF123" s="764"/>
      <c r="CG123" s="765"/>
      <c r="CH123" s="765"/>
      <c r="CI123" s="765"/>
      <c r="CJ123" s="855"/>
      <c r="CK123" s="890"/>
      <c r="CL123" s="876"/>
      <c r="CM123" s="876"/>
      <c r="CN123" s="876"/>
      <c r="CO123" s="877"/>
      <c r="CP123" s="856" t="s">
        <v>386</v>
      </c>
      <c r="CQ123" s="857"/>
      <c r="CR123" s="857"/>
      <c r="CS123" s="857"/>
      <c r="CT123" s="857"/>
      <c r="CU123" s="857"/>
      <c r="CV123" s="857"/>
      <c r="CW123" s="857"/>
      <c r="CX123" s="857"/>
      <c r="CY123" s="857"/>
      <c r="CZ123" s="857"/>
      <c r="DA123" s="857"/>
      <c r="DB123" s="857"/>
      <c r="DC123" s="857"/>
      <c r="DD123" s="857"/>
      <c r="DE123" s="857"/>
      <c r="DF123" s="858"/>
      <c r="DG123" s="797">
        <v>81521</v>
      </c>
      <c r="DH123" s="798"/>
      <c r="DI123" s="798"/>
      <c r="DJ123" s="798"/>
      <c r="DK123" s="799"/>
      <c r="DL123" s="800">
        <v>129910</v>
      </c>
      <c r="DM123" s="798"/>
      <c r="DN123" s="798"/>
      <c r="DO123" s="798"/>
      <c r="DP123" s="799"/>
      <c r="DQ123" s="800">
        <v>268428</v>
      </c>
      <c r="DR123" s="798"/>
      <c r="DS123" s="798"/>
      <c r="DT123" s="798"/>
      <c r="DU123" s="799"/>
      <c r="DV123" s="845">
        <v>2.8</v>
      </c>
      <c r="DW123" s="846"/>
      <c r="DX123" s="846"/>
      <c r="DY123" s="846"/>
      <c r="DZ123" s="847"/>
    </row>
    <row r="124" spans="1:130" s="199" customFormat="1" ht="26.25" customHeight="1" thickBot="1">
      <c r="A124" s="838"/>
      <c r="B124" s="839"/>
      <c r="C124" s="842" t="s">
        <v>433</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445</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7.2</v>
      </c>
      <c r="BR124" s="852"/>
      <c r="BS124" s="852"/>
      <c r="BT124" s="852"/>
      <c r="BU124" s="852"/>
      <c r="BV124" s="852" t="s">
        <v>112</v>
      </c>
      <c r="BW124" s="852"/>
      <c r="BX124" s="852"/>
      <c r="BY124" s="852"/>
      <c r="BZ124" s="852"/>
      <c r="CA124" s="852">
        <v>6.4</v>
      </c>
      <c r="CB124" s="852"/>
      <c r="CC124" s="852"/>
      <c r="CD124" s="852"/>
      <c r="CE124" s="852"/>
      <c r="CF124" s="742"/>
      <c r="CG124" s="743"/>
      <c r="CH124" s="743"/>
      <c r="CI124" s="743"/>
      <c r="CJ124" s="883"/>
      <c r="CK124" s="891"/>
      <c r="CL124" s="891"/>
      <c r="CM124" s="891"/>
      <c r="CN124" s="891"/>
      <c r="CO124" s="892"/>
      <c r="CP124" s="856" t="s">
        <v>446</v>
      </c>
      <c r="CQ124" s="857"/>
      <c r="CR124" s="857"/>
      <c r="CS124" s="857"/>
      <c r="CT124" s="857"/>
      <c r="CU124" s="857"/>
      <c r="CV124" s="857"/>
      <c r="CW124" s="857"/>
      <c r="CX124" s="857"/>
      <c r="CY124" s="857"/>
      <c r="CZ124" s="857"/>
      <c r="DA124" s="857"/>
      <c r="DB124" s="857"/>
      <c r="DC124" s="857"/>
      <c r="DD124" s="857"/>
      <c r="DE124" s="857"/>
      <c r="DF124" s="858"/>
      <c r="DG124" s="780">
        <v>73535</v>
      </c>
      <c r="DH124" s="781"/>
      <c r="DI124" s="781"/>
      <c r="DJ124" s="781"/>
      <c r="DK124" s="782"/>
      <c r="DL124" s="783">
        <v>70356</v>
      </c>
      <c r="DM124" s="781"/>
      <c r="DN124" s="781"/>
      <c r="DO124" s="781"/>
      <c r="DP124" s="782"/>
      <c r="DQ124" s="783">
        <v>66839</v>
      </c>
      <c r="DR124" s="781"/>
      <c r="DS124" s="781"/>
      <c r="DT124" s="781"/>
      <c r="DU124" s="782"/>
      <c r="DV124" s="869">
        <v>0.7</v>
      </c>
      <c r="DW124" s="870"/>
      <c r="DX124" s="870"/>
      <c r="DY124" s="870"/>
      <c r="DZ124" s="871"/>
    </row>
    <row r="125" spans="1:130" s="199" customFormat="1" ht="26.25" customHeight="1">
      <c r="A125" s="838"/>
      <c r="B125" s="839"/>
      <c r="C125" s="842" t="s">
        <v>435</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447</v>
      </c>
      <c r="CL125" s="873"/>
      <c r="CM125" s="873"/>
      <c r="CN125" s="873"/>
      <c r="CO125" s="874"/>
      <c r="CP125" s="881" t="s">
        <v>448</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437</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25382</v>
      </c>
      <c r="AB126" s="798"/>
      <c r="AC126" s="798"/>
      <c r="AD126" s="798"/>
      <c r="AE126" s="799"/>
      <c r="AF126" s="800">
        <v>19735</v>
      </c>
      <c r="AG126" s="798"/>
      <c r="AH126" s="798"/>
      <c r="AI126" s="798"/>
      <c r="AJ126" s="799"/>
      <c r="AK126" s="800">
        <v>16325</v>
      </c>
      <c r="AL126" s="798"/>
      <c r="AM126" s="798"/>
      <c r="AN126" s="798"/>
      <c r="AO126" s="799"/>
      <c r="AP126" s="845">
        <v>0.2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449</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450</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15060</v>
      </c>
      <c r="AB127" s="798"/>
      <c r="AC127" s="798"/>
      <c r="AD127" s="798"/>
      <c r="AE127" s="799"/>
      <c r="AF127" s="800">
        <v>14314</v>
      </c>
      <c r="AG127" s="798"/>
      <c r="AH127" s="798"/>
      <c r="AI127" s="798"/>
      <c r="AJ127" s="799"/>
      <c r="AK127" s="800">
        <v>13972</v>
      </c>
      <c r="AL127" s="798"/>
      <c r="AM127" s="798"/>
      <c r="AN127" s="798"/>
      <c r="AO127" s="799"/>
      <c r="AP127" s="845">
        <v>0.1</v>
      </c>
      <c r="AQ127" s="846"/>
      <c r="AR127" s="846"/>
      <c r="AS127" s="846"/>
      <c r="AT127" s="847"/>
      <c r="AU127" s="235"/>
      <c r="AV127" s="235"/>
      <c r="AW127" s="235"/>
      <c r="AX127" s="862" t="s">
        <v>451</v>
      </c>
      <c r="AY127" s="830"/>
      <c r="AZ127" s="830"/>
      <c r="BA127" s="830"/>
      <c r="BB127" s="830"/>
      <c r="BC127" s="830"/>
      <c r="BD127" s="830"/>
      <c r="BE127" s="831"/>
      <c r="BF127" s="829" t="s">
        <v>452</v>
      </c>
      <c r="BG127" s="830"/>
      <c r="BH127" s="830"/>
      <c r="BI127" s="830"/>
      <c r="BJ127" s="830"/>
      <c r="BK127" s="830"/>
      <c r="BL127" s="831"/>
      <c r="BM127" s="829" t="s">
        <v>453</v>
      </c>
      <c r="BN127" s="830"/>
      <c r="BO127" s="830"/>
      <c r="BP127" s="830"/>
      <c r="BQ127" s="830"/>
      <c r="BR127" s="830"/>
      <c r="BS127" s="831"/>
      <c r="BT127" s="829" t="s">
        <v>454</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455</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456</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457</v>
      </c>
      <c r="X128" s="816"/>
      <c r="Y128" s="816"/>
      <c r="Z128" s="817"/>
      <c r="AA128" s="818">
        <v>28463</v>
      </c>
      <c r="AB128" s="819"/>
      <c r="AC128" s="819"/>
      <c r="AD128" s="819"/>
      <c r="AE128" s="820"/>
      <c r="AF128" s="821">
        <v>27477</v>
      </c>
      <c r="AG128" s="819"/>
      <c r="AH128" s="819"/>
      <c r="AI128" s="819"/>
      <c r="AJ128" s="820"/>
      <c r="AK128" s="821" t="s">
        <v>112</v>
      </c>
      <c r="AL128" s="819"/>
      <c r="AM128" s="819"/>
      <c r="AN128" s="819"/>
      <c r="AO128" s="820"/>
      <c r="AP128" s="822"/>
      <c r="AQ128" s="823"/>
      <c r="AR128" s="823"/>
      <c r="AS128" s="823"/>
      <c r="AT128" s="824"/>
      <c r="AU128" s="235"/>
      <c r="AV128" s="235"/>
      <c r="AW128" s="235"/>
      <c r="AX128" s="825" t="s">
        <v>458</v>
      </c>
      <c r="AY128" s="826"/>
      <c r="AZ128" s="826"/>
      <c r="BA128" s="826"/>
      <c r="BB128" s="826"/>
      <c r="BC128" s="826"/>
      <c r="BD128" s="826"/>
      <c r="BE128" s="827"/>
      <c r="BF128" s="804" t="s">
        <v>112</v>
      </c>
      <c r="BG128" s="805"/>
      <c r="BH128" s="805"/>
      <c r="BI128" s="805"/>
      <c r="BJ128" s="805"/>
      <c r="BK128" s="805"/>
      <c r="BL128" s="828"/>
      <c r="BM128" s="804">
        <v>13.04</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459</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460</v>
      </c>
      <c r="X129" s="795"/>
      <c r="Y129" s="795"/>
      <c r="Z129" s="796"/>
      <c r="AA129" s="797">
        <v>12132964</v>
      </c>
      <c r="AB129" s="798"/>
      <c r="AC129" s="798"/>
      <c r="AD129" s="798"/>
      <c r="AE129" s="799"/>
      <c r="AF129" s="800">
        <v>12184441</v>
      </c>
      <c r="AG129" s="798"/>
      <c r="AH129" s="798"/>
      <c r="AI129" s="798"/>
      <c r="AJ129" s="799"/>
      <c r="AK129" s="800">
        <v>12172933</v>
      </c>
      <c r="AL129" s="798"/>
      <c r="AM129" s="798"/>
      <c r="AN129" s="798"/>
      <c r="AO129" s="799"/>
      <c r="AP129" s="801"/>
      <c r="AQ129" s="802"/>
      <c r="AR129" s="802"/>
      <c r="AS129" s="802"/>
      <c r="AT129" s="803"/>
      <c r="AU129" s="237"/>
      <c r="AV129" s="237"/>
      <c r="AW129" s="237"/>
      <c r="AX129" s="767" t="s">
        <v>461</v>
      </c>
      <c r="AY129" s="768"/>
      <c r="AZ129" s="768"/>
      <c r="BA129" s="768"/>
      <c r="BB129" s="768"/>
      <c r="BC129" s="768"/>
      <c r="BD129" s="768"/>
      <c r="BE129" s="769"/>
      <c r="BF129" s="787" t="s">
        <v>112</v>
      </c>
      <c r="BG129" s="788"/>
      <c r="BH129" s="788"/>
      <c r="BI129" s="788"/>
      <c r="BJ129" s="788"/>
      <c r="BK129" s="788"/>
      <c r="BL129" s="789"/>
      <c r="BM129" s="787">
        <v>18.04</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462</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463</v>
      </c>
      <c r="X130" s="795"/>
      <c r="Y130" s="795"/>
      <c r="Z130" s="796"/>
      <c r="AA130" s="797">
        <v>2242887</v>
      </c>
      <c r="AB130" s="798"/>
      <c r="AC130" s="798"/>
      <c r="AD130" s="798"/>
      <c r="AE130" s="799"/>
      <c r="AF130" s="800">
        <v>2296179</v>
      </c>
      <c r="AG130" s="798"/>
      <c r="AH130" s="798"/>
      <c r="AI130" s="798"/>
      <c r="AJ130" s="799"/>
      <c r="AK130" s="800">
        <v>2466065</v>
      </c>
      <c r="AL130" s="798"/>
      <c r="AM130" s="798"/>
      <c r="AN130" s="798"/>
      <c r="AO130" s="799"/>
      <c r="AP130" s="801"/>
      <c r="AQ130" s="802"/>
      <c r="AR130" s="802"/>
      <c r="AS130" s="802"/>
      <c r="AT130" s="803"/>
      <c r="AU130" s="237"/>
      <c r="AV130" s="237"/>
      <c r="AW130" s="237"/>
      <c r="AX130" s="767" t="s">
        <v>464</v>
      </c>
      <c r="AY130" s="768"/>
      <c r="AZ130" s="768"/>
      <c r="BA130" s="768"/>
      <c r="BB130" s="768"/>
      <c r="BC130" s="768"/>
      <c r="BD130" s="768"/>
      <c r="BE130" s="769"/>
      <c r="BF130" s="770">
        <v>10.9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465</v>
      </c>
      <c r="X131" s="778"/>
      <c r="Y131" s="778"/>
      <c r="Z131" s="779"/>
      <c r="AA131" s="780">
        <v>9890077</v>
      </c>
      <c r="AB131" s="781"/>
      <c r="AC131" s="781"/>
      <c r="AD131" s="781"/>
      <c r="AE131" s="782"/>
      <c r="AF131" s="783">
        <v>9888262</v>
      </c>
      <c r="AG131" s="781"/>
      <c r="AH131" s="781"/>
      <c r="AI131" s="781"/>
      <c r="AJ131" s="782"/>
      <c r="AK131" s="783">
        <v>9706868</v>
      </c>
      <c r="AL131" s="781"/>
      <c r="AM131" s="781"/>
      <c r="AN131" s="781"/>
      <c r="AO131" s="782"/>
      <c r="AP131" s="784"/>
      <c r="AQ131" s="785"/>
      <c r="AR131" s="785"/>
      <c r="AS131" s="785"/>
      <c r="AT131" s="786"/>
      <c r="AU131" s="237"/>
      <c r="AV131" s="237"/>
      <c r="AW131" s="237"/>
      <c r="AX131" s="745" t="s">
        <v>466</v>
      </c>
      <c r="AY131" s="746"/>
      <c r="AZ131" s="746"/>
      <c r="BA131" s="746"/>
      <c r="BB131" s="746"/>
      <c r="BC131" s="746"/>
      <c r="BD131" s="746"/>
      <c r="BE131" s="747"/>
      <c r="BF131" s="748">
        <v>6.4</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467</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468</v>
      </c>
      <c r="W132" s="758"/>
      <c r="X132" s="758"/>
      <c r="Y132" s="758"/>
      <c r="Z132" s="759"/>
      <c r="AA132" s="760">
        <v>9.1381998339999999</v>
      </c>
      <c r="AB132" s="761"/>
      <c r="AC132" s="761"/>
      <c r="AD132" s="761"/>
      <c r="AE132" s="762"/>
      <c r="AF132" s="763">
        <v>10.45215024</v>
      </c>
      <c r="AG132" s="761"/>
      <c r="AH132" s="761"/>
      <c r="AI132" s="761"/>
      <c r="AJ132" s="762"/>
      <c r="AK132" s="763">
        <v>13.13807914</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469</v>
      </c>
      <c r="W133" s="737"/>
      <c r="X133" s="737"/>
      <c r="Y133" s="737"/>
      <c r="Z133" s="738"/>
      <c r="AA133" s="739">
        <v>10.3</v>
      </c>
      <c r="AB133" s="740"/>
      <c r="AC133" s="740"/>
      <c r="AD133" s="740"/>
      <c r="AE133" s="741"/>
      <c r="AF133" s="739">
        <v>9.9</v>
      </c>
      <c r="AG133" s="740"/>
      <c r="AH133" s="740"/>
      <c r="AI133" s="740"/>
      <c r="AJ133" s="741"/>
      <c r="AK133" s="739">
        <v>10.9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470</v>
      </c>
      <c r="B5" s="248"/>
      <c r="C5" s="248"/>
      <c r="D5" s="248"/>
      <c r="E5" s="248"/>
      <c r="F5" s="248"/>
      <c r="G5" s="248"/>
      <c r="H5" s="248"/>
      <c r="I5" s="248"/>
      <c r="J5" s="248"/>
      <c r="K5" s="248"/>
      <c r="L5" s="248"/>
      <c r="M5" s="248"/>
      <c r="N5" s="248"/>
      <c r="O5" s="249"/>
    </row>
    <row r="6" spans="1:16">
      <c r="A6" s="250"/>
      <c r="B6" s="246"/>
      <c r="C6" s="246"/>
      <c r="D6" s="246"/>
      <c r="E6" s="246"/>
      <c r="F6" s="246"/>
      <c r="G6" s="251" t="s">
        <v>471</v>
      </c>
      <c r="H6" s="251"/>
      <c r="I6" s="251"/>
      <c r="J6" s="251"/>
      <c r="K6" s="246"/>
      <c r="L6" s="246"/>
      <c r="M6" s="246"/>
      <c r="N6" s="246"/>
    </row>
    <row r="7" spans="1:16">
      <c r="A7" s="250"/>
      <c r="B7" s="246"/>
      <c r="C7" s="246"/>
      <c r="D7" s="246"/>
      <c r="E7" s="246"/>
      <c r="F7" s="246"/>
      <c r="G7" s="253"/>
      <c r="H7" s="254"/>
      <c r="I7" s="254"/>
      <c r="J7" s="255"/>
      <c r="K7" s="1152" t="s">
        <v>472</v>
      </c>
      <c r="L7" s="256"/>
      <c r="M7" s="257" t="s">
        <v>473</v>
      </c>
      <c r="N7" s="258"/>
    </row>
    <row r="8" spans="1:16">
      <c r="A8" s="250"/>
      <c r="B8" s="246"/>
      <c r="C8" s="246"/>
      <c r="D8" s="246"/>
      <c r="E8" s="246"/>
      <c r="F8" s="246"/>
      <c r="G8" s="259"/>
      <c r="H8" s="260"/>
      <c r="I8" s="260"/>
      <c r="J8" s="261"/>
      <c r="K8" s="1153"/>
      <c r="L8" s="262" t="s">
        <v>474</v>
      </c>
      <c r="M8" s="263" t="s">
        <v>475</v>
      </c>
      <c r="N8" s="264" t="s">
        <v>476</v>
      </c>
    </row>
    <row r="9" spans="1:16">
      <c r="A9" s="250"/>
      <c r="B9" s="246"/>
      <c r="C9" s="246"/>
      <c r="D9" s="246"/>
      <c r="E9" s="246"/>
      <c r="F9" s="246"/>
      <c r="G9" s="1166" t="s">
        <v>477</v>
      </c>
      <c r="H9" s="1167"/>
      <c r="I9" s="1167"/>
      <c r="J9" s="1168"/>
      <c r="K9" s="265">
        <v>2596876</v>
      </c>
      <c r="L9" s="266">
        <v>97338</v>
      </c>
      <c r="M9" s="267">
        <v>83477</v>
      </c>
      <c r="N9" s="268">
        <v>16.600000000000001</v>
      </c>
    </row>
    <row r="10" spans="1:16">
      <c r="A10" s="250"/>
      <c r="B10" s="246"/>
      <c r="C10" s="246"/>
      <c r="D10" s="246"/>
      <c r="E10" s="246"/>
      <c r="F10" s="246"/>
      <c r="G10" s="1166" t="s">
        <v>478</v>
      </c>
      <c r="H10" s="1167"/>
      <c r="I10" s="1167"/>
      <c r="J10" s="1168"/>
      <c r="K10" s="269">
        <v>137425</v>
      </c>
      <c r="L10" s="270">
        <v>5151</v>
      </c>
      <c r="M10" s="271">
        <v>6313</v>
      </c>
      <c r="N10" s="272">
        <v>-18.399999999999999</v>
      </c>
    </row>
    <row r="11" spans="1:16" ht="13.5" customHeight="1">
      <c r="A11" s="250"/>
      <c r="B11" s="246"/>
      <c r="C11" s="246"/>
      <c r="D11" s="246"/>
      <c r="E11" s="246"/>
      <c r="F11" s="246"/>
      <c r="G11" s="1166" t="s">
        <v>479</v>
      </c>
      <c r="H11" s="1167"/>
      <c r="I11" s="1167"/>
      <c r="J11" s="1168"/>
      <c r="K11" s="269">
        <v>496211</v>
      </c>
      <c r="L11" s="270">
        <v>18599</v>
      </c>
      <c r="M11" s="271">
        <v>8598</v>
      </c>
      <c r="N11" s="272">
        <v>116.3</v>
      </c>
    </row>
    <row r="12" spans="1:16" ht="13.5" customHeight="1">
      <c r="A12" s="250"/>
      <c r="B12" s="246"/>
      <c r="C12" s="246"/>
      <c r="D12" s="246"/>
      <c r="E12" s="246"/>
      <c r="F12" s="246"/>
      <c r="G12" s="1166" t="s">
        <v>480</v>
      </c>
      <c r="H12" s="1167"/>
      <c r="I12" s="1167"/>
      <c r="J12" s="1168"/>
      <c r="K12" s="269">
        <v>221629</v>
      </c>
      <c r="L12" s="270">
        <v>8307</v>
      </c>
      <c r="M12" s="271">
        <v>1600</v>
      </c>
      <c r="N12" s="272">
        <v>419.2</v>
      </c>
    </row>
    <row r="13" spans="1:16" ht="13.5" customHeight="1">
      <c r="A13" s="250"/>
      <c r="B13" s="246"/>
      <c r="C13" s="246"/>
      <c r="D13" s="246"/>
      <c r="E13" s="246"/>
      <c r="F13" s="246"/>
      <c r="G13" s="1166" t="s">
        <v>481</v>
      </c>
      <c r="H13" s="1167"/>
      <c r="I13" s="1167"/>
      <c r="J13" s="1168"/>
      <c r="K13" s="269" t="s">
        <v>482</v>
      </c>
      <c r="L13" s="270" t="s">
        <v>482</v>
      </c>
      <c r="M13" s="271" t="s">
        <v>482</v>
      </c>
      <c r="N13" s="272" t="s">
        <v>482</v>
      </c>
    </row>
    <row r="14" spans="1:16" ht="13.5" customHeight="1">
      <c r="A14" s="250"/>
      <c r="B14" s="246"/>
      <c r="C14" s="246"/>
      <c r="D14" s="246"/>
      <c r="E14" s="246"/>
      <c r="F14" s="246"/>
      <c r="G14" s="1166" t="s">
        <v>483</v>
      </c>
      <c r="H14" s="1167"/>
      <c r="I14" s="1167"/>
      <c r="J14" s="1168"/>
      <c r="K14" s="269">
        <v>152403</v>
      </c>
      <c r="L14" s="270">
        <v>5712</v>
      </c>
      <c r="M14" s="271">
        <v>3683</v>
      </c>
      <c r="N14" s="272">
        <v>55.1</v>
      </c>
    </row>
    <row r="15" spans="1:16" ht="13.5" customHeight="1">
      <c r="A15" s="250"/>
      <c r="B15" s="246"/>
      <c r="C15" s="246"/>
      <c r="D15" s="246"/>
      <c r="E15" s="246"/>
      <c r="F15" s="246"/>
      <c r="G15" s="1166" t="s">
        <v>484</v>
      </c>
      <c r="H15" s="1167"/>
      <c r="I15" s="1167"/>
      <c r="J15" s="1168"/>
      <c r="K15" s="269">
        <v>74695</v>
      </c>
      <c r="L15" s="270">
        <v>2800</v>
      </c>
      <c r="M15" s="271">
        <v>1742</v>
      </c>
      <c r="N15" s="272">
        <v>60.7</v>
      </c>
    </row>
    <row r="16" spans="1:16">
      <c r="A16" s="250"/>
      <c r="B16" s="246"/>
      <c r="C16" s="246"/>
      <c r="D16" s="246"/>
      <c r="E16" s="246"/>
      <c r="F16" s="246"/>
      <c r="G16" s="1169" t="s">
        <v>485</v>
      </c>
      <c r="H16" s="1170"/>
      <c r="I16" s="1170"/>
      <c r="J16" s="1171"/>
      <c r="K16" s="270">
        <v>-240739</v>
      </c>
      <c r="L16" s="270">
        <v>-9024</v>
      </c>
      <c r="M16" s="271">
        <v>-8939</v>
      </c>
      <c r="N16" s="272">
        <v>1</v>
      </c>
    </row>
    <row r="17" spans="1:16">
      <c r="A17" s="250"/>
      <c r="B17" s="246"/>
      <c r="C17" s="246"/>
      <c r="D17" s="246"/>
      <c r="E17" s="246"/>
      <c r="F17" s="246"/>
      <c r="G17" s="1169" t="s">
        <v>172</v>
      </c>
      <c r="H17" s="1170"/>
      <c r="I17" s="1170"/>
      <c r="J17" s="1171"/>
      <c r="K17" s="270">
        <v>3438500</v>
      </c>
      <c r="L17" s="270">
        <v>128884</v>
      </c>
      <c r="M17" s="271">
        <v>96475</v>
      </c>
      <c r="N17" s="272">
        <v>33.6</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486</v>
      </c>
      <c r="H19" s="246"/>
      <c r="I19" s="246"/>
      <c r="J19" s="246"/>
      <c r="K19" s="246"/>
      <c r="L19" s="246"/>
      <c r="M19" s="246"/>
      <c r="N19" s="246"/>
    </row>
    <row r="20" spans="1:16">
      <c r="A20" s="250"/>
      <c r="B20" s="246"/>
      <c r="C20" s="246"/>
      <c r="D20" s="246"/>
      <c r="E20" s="246"/>
      <c r="F20" s="246"/>
      <c r="G20" s="274"/>
      <c r="H20" s="275"/>
      <c r="I20" s="275"/>
      <c r="J20" s="276"/>
      <c r="K20" s="277" t="s">
        <v>487</v>
      </c>
      <c r="L20" s="278" t="s">
        <v>488</v>
      </c>
      <c r="M20" s="279" t="s">
        <v>489</v>
      </c>
      <c r="N20" s="280"/>
    </row>
    <row r="21" spans="1:16" s="286" customFormat="1">
      <c r="A21" s="281"/>
      <c r="B21" s="251"/>
      <c r="C21" s="251"/>
      <c r="D21" s="251"/>
      <c r="E21" s="251"/>
      <c r="F21" s="251"/>
      <c r="G21" s="1163" t="s">
        <v>490</v>
      </c>
      <c r="H21" s="1164"/>
      <c r="I21" s="1164"/>
      <c r="J21" s="1165"/>
      <c r="K21" s="282">
        <v>10.68</v>
      </c>
      <c r="L21" s="283">
        <v>9.61</v>
      </c>
      <c r="M21" s="284">
        <v>1.07</v>
      </c>
      <c r="N21" s="251"/>
      <c r="O21" s="285"/>
      <c r="P21" s="281"/>
    </row>
    <row r="22" spans="1:16" s="286" customFormat="1">
      <c r="A22" s="281"/>
      <c r="B22" s="251"/>
      <c r="C22" s="251"/>
      <c r="D22" s="251"/>
      <c r="E22" s="251"/>
      <c r="F22" s="251"/>
      <c r="G22" s="1163" t="s">
        <v>491</v>
      </c>
      <c r="H22" s="1164"/>
      <c r="I22" s="1164"/>
      <c r="J22" s="1165"/>
      <c r="K22" s="287">
        <v>96.2</v>
      </c>
      <c r="L22" s="288">
        <v>97.6</v>
      </c>
      <c r="M22" s="289">
        <v>-1.4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492</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493</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494</v>
      </c>
      <c r="H29" s="251"/>
      <c r="I29" s="251"/>
      <c r="J29" s="251"/>
      <c r="K29" s="246"/>
      <c r="L29" s="246"/>
      <c r="M29" s="246"/>
      <c r="N29" s="246"/>
      <c r="O29" s="295"/>
    </row>
    <row r="30" spans="1:16">
      <c r="A30" s="250"/>
      <c r="B30" s="246"/>
      <c r="C30" s="246"/>
      <c r="D30" s="246"/>
      <c r="E30" s="246"/>
      <c r="F30" s="246"/>
      <c r="G30" s="253"/>
      <c r="H30" s="254"/>
      <c r="I30" s="254"/>
      <c r="J30" s="255"/>
      <c r="K30" s="1152" t="s">
        <v>472</v>
      </c>
      <c r="L30" s="256"/>
      <c r="M30" s="257" t="s">
        <v>473</v>
      </c>
      <c r="N30" s="258"/>
    </row>
    <row r="31" spans="1:16">
      <c r="A31" s="250"/>
      <c r="B31" s="246"/>
      <c r="C31" s="246"/>
      <c r="D31" s="246"/>
      <c r="E31" s="246"/>
      <c r="F31" s="246"/>
      <c r="G31" s="259"/>
      <c r="H31" s="260"/>
      <c r="I31" s="260"/>
      <c r="J31" s="261"/>
      <c r="K31" s="1153"/>
      <c r="L31" s="262" t="s">
        <v>474</v>
      </c>
      <c r="M31" s="263" t="s">
        <v>475</v>
      </c>
      <c r="N31" s="264" t="s">
        <v>476</v>
      </c>
    </row>
    <row r="32" spans="1:16" ht="27" customHeight="1">
      <c r="A32" s="250"/>
      <c r="B32" s="246"/>
      <c r="C32" s="246"/>
      <c r="D32" s="246"/>
      <c r="E32" s="246"/>
      <c r="F32" s="246"/>
      <c r="G32" s="1154" t="s">
        <v>495</v>
      </c>
      <c r="H32" s="1155"/>
      <c r="I32" s="1155"/>
      <c r="J32" s="1156"/>
      <c r="K32" s="296">
        <v>2798997</v>
      </c>
      <c r="L32" s="296">
        <v>104914</v>
      </c>
      <c r="M32" s="297">
        <v>62872</v>
      </c>
      <c r="N32" s="298">
        <v>66.900000000000006</v>
      </c>
    </row>
    <row r="33" spans="1:16" ht="13.5" customHeight="1">
      <c r="A33" s="250"/>
      <c r="B33" s="246"/>
      <c r="C33" s="246"/>
      <c r="D33" s="246"/>
      <c r="E33" s="246"/>
      <c r="F33" s="246"/>
      <c r="G33" s="1154" t="s">
        <v>496</v>
      </c>
      <c r="H33" s="1155"/>
      <c r="I33" s="1155"/>
      <c r="J33" s="1156"/>
      <c r="K33" s="296" t="s">
        <v>482</v>
      </c>
      <c r="L33" s="296" t="s">
        <v>482</v>
      </c>
      <c r="M33" s="297" t="s">
        <v>482</v>
      </c>
      <c r="N33" s="298" t="s">
        <v>482</v>
      </c>
    </row>
    <row r="34" spans="1:16" ht="27" customHeight="1">
      <c r="A34" s="250"/>
      <c r="B34" s="246"/>
      <c r="C34" s="246"/>
      <c r="D34" s="246"/>
      <c r="E34" s="246"/>
      <c r="F34" s="246"/>
      <c r="G34" s="1154" t="s">
        <v>497</v>
      </c>
      <c r="H34" s="1155"/>
      <c r="I34" s="1155"/>
      <c r="J34" s="1156"/>
      <c r="K34" s="296" t="s">
        <v>482</v>
      </c>
      <c r="L34" s="296" t="s">
        <v>482</v>
      </c>
      <c r="M34" s="297">
        <v>20</v>
      </c>
      <c r="N34" s="298" t="s">
        <v>482</v>
      </c>
    </row>
    <row r="35" spans="1:16" ht="27" customHeight="1">
      <c r="A35" s="250"/>
      <c r="B35" s="246"/>
      <c r="C35" s="246"/>
      <c r="D35" s="246"/>
      <c r="E35" s="246"/>
      <c r="F35" s="246"/>
      <c r="G35" s="1154" t="s">
        <v>498</v>
      </c>
      <c r="H35" s="1155"/>
      <c r="I35" s="1155"/>
      <c r="J35" s="1156"/>
      <c r="K35" s="296">
        <v>893193</v>
      </c>
      <c r="L35" s="296">
        <v>33479</v>
      </c>
      <c r="M35" s="297">
        <v>17600</v>
      </c>
      <c r="N35" s="298">
        <v>90.2</v>
      </c>
    </row>
    <row r="36" spans="1:16" ht="27" customHeight="1">
      <c r="A36" s="250"/>
      <c r="B36" s="246"/>
      <c r="C36" s="246"/>
      <c r="D36" s="246"/>
      <c r="E36" s="246"/>
      <c r="F36" s="246"/>
      <c r="G36" s="1154" t="s">
        <v>499</v>
      </c>
      <c r="H36" s="1155"/>
      <c r="I36" s="1155"/>
      <c r="J36" s="1156"/>
      <c r="K36" s="296">
        <v>18874</v>
      </c>
      <c r="L36" s="296">
        <v>707</v>
      </c>
      <c r="M36" s="297">
        <v>3568</v>
      </c>
      <c r="N36" s="298">
        <v>-80.2</v>
      </c>
    </row>
    <row r="37" spans="1:16" ht="13.5" customHeight="1">
      <c r="A37" s="250"/>
      <c r="B37" s="246"/>
      <c r="C37" s="246"/>
      <c r="D37" s="246"/>
      <c r="E37" s="246"/>
      <c r="F37" s="246"/>
      <c r="G37" s="1154" t="s">
        <v>500</v>
      </c>
      <c r="H37" s="1155"/>
      <c r="I37" s="1155"/>
      <c r="J37" s="1156"/>
      <c r="K37" s="296">
        <v>30297</v>
      </c>
      <c r="L37" s="296">
        <v>1136</v>
      </c>
      <c r="M37" s="297">
        <v>1129</v>
      </c>
      <c r="N37" s="298">
        <v>0.6</v>
      </c>
    </row>
    <row r="38" spans="1:16" ht="27" customHeight="1">
      <c r="A38" s="250"/>
      <c r="B38" s="246"/>
      <c r="C38" s="246"/>
      <c r="D38" s="246"/>
      <c r="E38" s="246"/>
      <c r="F38" s="246"/>
      <c r="G38" s="1157" t="s">
        <v>501</v>
      </c>
      <c r="H38" s="1158"/>
      <c r="I38" s="1158"/>
      <c r="J38" s="1159"/>
      <c r="K38" s="299" t="s">
        <v>482</v>
      </c>
      <c r="L38" s="299" t="s">
        <v>482</v>
      </c>
      <c r="M38" s="300">
        <v>2</v>
      </c>
      <c r="N38" s="301" t="s">
        <v>482</v>
      </c>
      <c r="O38" s="295"/>
    </row>
    <row r="39" spans="1:16">
      <c r="A39" s="250"/>
      <c r="B39" s="246"/>
      <c r="C39" s="246"/>
      <c r="D39" s="246"/>
      <c r="E39" s="246"/>
      <c r="F39" s="246"/>
      <c r="G39" s="1157" t="s">
        <v>502</v>
      </c>
      <c r="H39" s="1158"/>
      <c r="I39" s="1158"/>
      <c r="J39" s="1159"/>
      <c r="K39" s="302" t="s">
        <v>482</v>
      </c>
      <c r="L39" s="302" t="s">
        <v>482</v>
      </c>
      <c r="M39" s="303">
        <v>-3135</v>
      </c>
      <c r="N39" s="304" t="s">
        <v>482</v>
      </c>
      <c r="O39" s="295"/>
    </row>
    <row r="40" spans="1:16" ht="27" customHeight="1">
      <c r="A40" s="250"/>
      <c r="B40" s="246"/>
      <c r="C40" s="246"/>
      <c r="D40" s="246"/>
      <c r="E40" s="246"/>
      <c r="F40" s="246"/>
      <c r="G40" s="1154" t="s">
        <v>503</v>
      </c>
      <c r="H40" s="1155"/>
      <c r="I40" s="1155"/>
      <c r="J40" s="1156"/>
      <c r="K40" s="302">
        <v>-2466065</v>
      </c>
      <c r="L40" s="302">
        <v>-92435</v>
      </c>
      <c r="M40" s="303">
        <v>-59327</v>
      </c>
      <c r="N40" s="304">
        <v>55.8</v>
      </c>
      <c r="O40" s="295"/>
    </row>
    <row r="41" spans="1:16">
      <c r="A41" s="250"/>
      <c r="B41" s="246"/>
      <c r="C41" s="246"/>
      <c r="D41" s="246"/>
      <c r="E41" s="246"/>
      <c r="F41" s="246"/>
      <c r="G41" s="1160" t="s">
        <v>283</v>
      </c>
      <c r="H41" s="1161"/>
      <c r="I41" s="1161"/>
      <c r="J41" s="1162"/>
      <c r="K41" s="296">
        <v>1275296</v>
      </c>
      <c r="L41" s="302">
        <v>47801</v>
      </c>
      <c r="M41" s="303">
        <v>22729</v>
      </c>
      <c r="N41" s="304">
        <v>110.3</v>
      </c>
      <c r="O41" s="295"/>
    </row>
    <row r="42" spans="1:16">
      <c r="A42" s="250"/>
      <c r="B42" s="246"/>
      <c r="C42" s="246"/>
      <c r="D42" s="246"/>
      <c r="E42" s="246"/>
      <c r="F42" s="246"/>
      <c r="G42" s="305" t="s">
        <v>504</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505</v>
      </c>
      <c r="B47" s="246"/>
      <c r="C47" s="246"/>
      <c r="D47" s="246"/>
      <c r="E47" s="246"/>
      <c r="F47" s="246"/>
      <c r="G47" s="246"/>
      <c r="H47" s="246"/>
      <c r="I47" s="246"/>
      <c r="J47" s="246"/>
      <c r="K47" s="246"/>
      <c r="L47" s="246"/>
      <c r="M47" s="246"/>
      <c r="N47" s="246"/>
    </row>
    <row r="48" spans="1:16">
      <c r="A48" s="250"/>
      <c r="B48" s="246"/>
      <c r="C48" s="246"/>
      <c r="D48" s="246"/>
      <c r="E48" s="246"/>
      <c r="F48" s="246"/>
      <c r="G48" s="310" t="s">
        <v>506</v>
      </c>
      <c r="H48" s="310"/>
      <c r="I48" s="310"/>
      <c r="J48" s="310"/>
      <c r="K48" s="310"/>
      <c r="L48" s="310"/>
      <c r="M48" s="311"/>
      <c r="N48" s="310"/>
    </row>
    <row r="49" spans="1:14" ht="13.5" customHeight="1">
      <c r="A49" s="250"/>
      <c r="B49" s="246"/>
      <c r="C49" s="246"/>
      <c r="D49" s="246"/>
      <c r="E49" s="246"/>
      <c r="F49" s="246"/>
      <c r="G49" s="312"/>
      <c r="H49" s="313"/>
      <c r="I49" s="1147" t="s">
        <v>472</v>
      </c>
      <c r="J49" s="1149" t="s">
        <v>507</v>
      </c>
      <c r="K49" s="1150"/>
      <c r="L49" s="1150"/>
      <c r="M49" s="1150"/>
      <c r="N49" s="1151"/>
    </row>
    <row r="50" spans="1:14">
      <c r="A50" s="250"/>
      <c r="B50" s="246"/>
      <c r="C50" s="246"/>
      <c r="D50" s="246"/>
      <c r="E50" s="246"/>
      <c r="F50" s="246"/>
      <c r="G50" s="314"/>
      <c r="H50" s="315"/>
      <c r="I50" s="1148"/>
      <c r="J50" s="316" t="s">
        <v>508</v>
      </c>
      <c r="K50" s="317" t="s">
        <v>509</v>
      </c>
      <c r="L50" s="318" t="s">
        <v>510</v>
      </c>
      <c r="M50" s="319" t="s">
        <v>511</v>
      </c>
      <c r="N50" s="320" t="s">
        <v>512</v>
      </c>
    </row>
    <row r="51" spans="1:14">
      <c r="A51" s="250"/>
      <c r="B51" s="246"/>
      <c r="C51" s="246"/>
      <c r="D51" s="246"/>
      <c r="E51" s="246"/>
      <c r="F51" s="246"/>
      <c r="G51" s="312" t="s">
        <v>513</v>
      </c>
      <c r="H51" s="313"/>
      <c r="I51" s="321">
        <v>2620829</v>
      </c>
      <c r="J51" s="322">
        <v>92583</v>
      </c>
      <c r="K51" s="323">
        <v>-10.6</v>
      </c>
      <c r="L51" s="324">
        <v>70489</v>
      </c>
      <c r="M51" s="325">
        <v>5.0999999999999996</v>
      </c>
      <c r="N51" s="326">
        <v>-15.7</v>
      </c>
    </row>
    <row r="52" spans="1:14">
      <c r="A52" s="250"/>
      <c r="B52" s="246"/>
      <c r="C52" s="246"/>
      <c r="D52" s="246"/>
      <c r="E52" s="246"/>
      <c r="F52" s="246"/>
      <c r="G52" s="327"/>
      <c r="H52" s="328" t="s">
        <v>514</v>
      </c>
      <c r="I52" s="329">
        <v>901101</v>
      </c>
      <c r="J52" s="330">
        <v>31832</v>
      </c>
      <c r="K52" s="331">
        <v>-45.5</v>
      </c>
      <c r="L52" s="332">
        <v>37817</v>
      </c>
      <c r="M52" s="333">
        <v>1.8</v>
      </c>
      <c r="N52" s="334">
        <v>-47.3</v>
      </c>
    </row>
    <row r="53" spans="1:14">
      <c r="A53" s="250"/>
      <c r="B53" s="246"/>
      <c r="C53" s="246"/>
      <c r="D53" s="246"/>
      <c r="E53" s="246"/>
      <c r="F53" s="246"/>
      <c r="G53" s="312" t="s">
        <v>515</v>
      </c>
      <c r="H53" s="313"/>
      <c r="I53" s="321">
        <v>2919236</v>
      </c>
      <c r="J53" s="322">
        <v>104113</v>
      </c>
      <c r="K53" s="323">
        <v>12.5</v>
      </c>
      <c r="L53" s="324">
        <v>84389</v>
      </c>
      <c r="M53" s="325">
        <v>19.7</v>
      </c>
      <c r="N53" s="326">
        <v>-7.2</v>
      </c>
    </row>
    <row r="54" spans="1:14">
      <c r="A54" s="250"/>
      <c r="B54" s="246"/>
      <c r="C54" s="246"/>
      <c r="D54" s="246"/>
      <c r="E54" s="246"/>
      <c r="F54" s="246"/>
      <c r="G54" s="327"/>
      <c r="H54" s="328" t="s">
        <v>514</v>
      </c>
      <c r="I54" s="329">
        <v>1924377</v>
      </c>
      <c r="J54" s="330">
        <v>68632</v>
      </c>
      <c r="K54" s="331">
        <v>115.6</v>
      </c>
      <c r="L54" s="332">
        <v>44339</v>
      </c>
      <c r="M54" s="333">
        <v>17.2</v>
      </c>
      <c r="N54" s="334">
        <v>98.4</v>
      </c>
    </row>
    <row r="55" spans="1:14">
      <c r="A55" s="250"/>
      <c r="B55" s="246"/>
      <c r="C55" s="246"/>
      <c r="D55" s="246"/>
      <c r="E55" s="246"/>
      <c r="F55" s="246"/>
      <c r="G55" s="312" t="s">
        <v>516</v>
      </c>
      <c r="H55" s="313"/>
      <c r="I55" s="321">
        <v>4415641</v>
      </c>
      <c r="J55" s="322">
        <v>159715</v>
      </c>
      <c r="K55" s="323">
        <v>53.4</v>
      </c>
      <c r="L55" s="324">
        <v>83623</v>
      </c>
      <c r="M55" s="325">
        <v>-0.9</v>
      </c>
      <c r="N55" s="326">
        <v>54.3</v>
      </c>
    </row>
    <row r="56" spans="1:14">
      <c r="A56" s="250"/>
      <c r="B56" s="246"/>
      <c r="C56" s="246"/>
      <c r="D56" s="246"/>
      <c r="E56" s="246"/>
      <c r="F56" s="246"/>
      <c r="G56" s="327"/>
      <c r="H56" s="328" t="s">
        <v>514</v>
      </c>
      <c r="I56" s="329">
        <v>3607264</v>
      </c>
      <c r="J56" s="330">
        <v>130476</v>
      </c>
      <c r="K56" s="331">
        <v>90.1</v>
      </c>
      <c r="L56" s="332">
        <v>48787</v>
      </c>
      <c r="M56" s="333">
        <v>10</v>
      </c>
      <c r="N56" s="334">
        <v>80.099999999999994</v>
      </c>
    </row>
    <row r="57" spans="1:14">
      <c r="A57" s="250"/>
      <c r="B57" s="246"/>
      <c r="C57" s="246"/>
      <c r="D57" s="246"/>
      <c r="E57" s="246"/>
      <c r="F57" s="246"/>
      <c r="G57" s="312" t="s">
        <v>517</v>
      </c>
      <c r="H57" s="313"/>
      <c r="I57" s="321">
        <v>3111252</v>
      </c>
      <c r="J57" s="322">
        <v>114468</v>
      </c>
      <c r="K57" s="323">
        <v>-28.3</v>
      </c>
      <c r="L57" s="324">
        <v>87974</v>
      </c>
      <c r="M57" s="325">
        <v>5.2</v>
      </c>
      <c r="N57" s="326">
        <v>-33.5</v>
      </c>
    </row>
    <row r="58" spans="1:14">
      <c r="A58" s="250"/>
      <c r="B58" s="246"/>
      <c r="C58" s="246"/>
      <c r="D58" s="246"/>
      <c r="E58" s="246"/>
      <c r="F58" s="246"/>
      <c r="G58" s="327"/>
      <c r="H58" s="328" t="s">
        <v>514</v>
      </c>
      <c r="I58" s="329">
        <v>1352097</v>
      </c>
      <c r="J58" s="330">
        <v>49746</v>
      </c>
      <c r="K58" s="331">
        <v>-61.9</v>
      </c>
      <c r="L58" s="332">
        <v>48183</v>
      </c>
      <c r="M58" s="333">
        <v>-1.2</v>
      </c>
      <c r="N58" s="334">
        <v>-60.7</v>
      </c>
    </row>
    <row r="59" spans="1:14">
      <c r="A59" s="250"/>
      <c r="B59" s="246"/>
      <c r="C59" s="246"/>
      <c r="D59" s="246"/>
      <c r="E59" s="246"/>
      <c r="F59" s="246"/>
      <c r="G59" s="312" t="s">
        <v>518</v>
      </c>
      <c r="H59" s="313"/>
      <c r="I59" s="321">
        <v>2734293</v>
      </c>
      <c r="J59" s="322">
        <v>102489</v>
      </c>
      <c r="K59" s="323">
        <v>-10.5</v>
      </c>
      <c r="L59" s="324">
        <v>78864</v>
      </c>
      <c r="M59" s="325">
        <v>-10.4</v>
      </c>
      <c r="N59" s="326">
        <v>-0.1</v>
      </c>
    </row>
    <row r="60" spans="1:14">
      <c r="A60" s="250"/>
      <c r="B60" s="246"/>
      <c r="C60" s="246"/>
      <c r="D60" s="246"/>
      <c r="E60" s="246"/>
      <c r="F60" s="246"/>
      <c r="G60" s="327"/>
      <c r="H60" s="328" t="s">
        <v>514</v>
      </c>
      <c r="I60" s="335">
        <v>1226343</v>
      </c>
      <c r="J60" s="330">
        <v>45967</v>
      </c>
      <c r="K60" s="331">
        <v>-7.6</v>
      </c>
      <c r="L60" s="332">
        <v>46136</v>
      </c>
      <c r="M60" s="333">
        <v>-4.2</v>
      </c>
      <c r="N60" s="334">
        <v>-3.4</v>
      </c>
    </row>
    <row r="61" spans="1:14">
      <c r="A61" s="250"/>
      <c r="B61" s="246"/>
      <c r="C61" s="246"/>
      <c r="D61" s="246"/>
      <c r="E61" s="246"/>
      <c r="F61" s="246"/>
      <c r="G61" s="312" t="s">
        <v>519</v>
      </c>
      <c r="H61" s="336"/>
      <c r="I61" s="337">
        <v>3160250</v>
      </c>
      <c r="J61" s="338">
        <v>114674</v>
      </c>
      <c r="K61" s="339">
        <v>3.3</v>
      </c>
      <c r="L61" s="340">
        <v>81068</v>
      </c>
      <c r="M61" s="341">
        <v>3.7</v>
      </c>
      <c r="N61" s="326">
        <v>-0.4</v>
      </c>
    </row>
    <row r="62" spans="1:14">
      <c r="A62" s="250"/>
      <c r="B62" s="246"/>
      <c r="C62" s="246"/>
      <c r="D62" s="246"/>
      <c r="E62" s="246"/>
      <c r="F62" s="246"/>
      <c r="G62" s="327"/>
      <c r="H62" s="328" t="s">
        <v>514</v>
      </c>
      <c r="I62" s="329">
        <v>1802236</v>
      </c>
      <c r="J62" s="330">
        <v>65331</v>
      </c>
      <c r="K62" s="331">
        <v>18.100000000000001</v>
      </c>
      <c r="L62" s="332">
        <v>45052</v>
      </c>
      <c r="M62" s="333">
        <v>4.7</v>
      </c>
      <c r="N62" s="334">
        <v>13.4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72" t="s">
        <v>3</v>
      </c>
      <c r="D47" s="1172"/>
      <c r="E47" s="1173"/>
      <c r="F47" s="11">
        <v>32.24</v>
      </c>
      <c r="G47" s="12">
        <v>35.86</v>
      </c>
      <c r="H47" s="12">
        <v>40.25</v>
      </c>
      <c r="I47" s="12">
        <v>42.93</v>
      </c>
      <c r="J47" s="13">
        <v>38.049999999999997</v>
      </c>
    </row>
    <row r="48" spans="2:10" ht="57.75" customHeight="1">
      <c r="B48" s="14"/>
      <c r="C48" s="1174" t="s">
        <v>4</v>
      </c>
      <c r="D48" s="1174"/>
      <c r="E48" s="1175"/>
      <c r="F48" s="15">
        <v>3.76</v>
      </c>
      <c r="G48" s="16">
        <v>3.28</v>
      </c>
      <c r="H48" s="16">
        <v>3.66</v>
      </c>
      <c r="I48" s="16">
        <v>5.62</v>
      </c>
      <c r="J48" s="17">
        <v>4.46</v>
      </c>
    </row>
    <row r="49" spans="2:10" ht="57.75" customHeight="1" thickBot="1">
      <c r="B49" s="18"/>
      <c r="C49" s="1176" t="s">
        <v>5</v>
      </c>
      <c r="D49" s="1176"/>
      <c r="E49" s="1177"/>
      <c r="F49" s="19">
        <v>7.05</v>
      </c>
      <c r="G49" s="20">
        <v>3.17</v>
      </c>
      <c r="H49" s="20">
        <v>4.2</v>
      </c>
      <c r="I49" s="20">
        <v>4.82</v>
      </c>
      <c r="J49" s="21" t="s">
        <v>526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4" t="s">
        <v>527</v>
      </c>
      <c r="D34" s="1184"/>
      <c r="E34" s="1185"/>
      <c r="F34" s="32">
        <v>9.33</v>
      </c>
      <c r="G34" s="33">
        <v>9.24</v>
      </c>
      <c r="H34" s="33">
        <v>9.4700000000000006</v>
      </c>
      <c r="I34" s="33">
        <v>9.64</v>
      </c>
      <c r="J34" s="34">
        <v>10.130000000000001</v>
      </c>
      <c r="K34" s="22"/>
      <c r="L34" s="22"/>
      <c r="M34" s="22"/>
      <c r="N34" s="22"/>
      <c r="O34" s="22"/>
      <c r="P34" s="22"/>
    </row>
    <row r="35" spans="1:16" ht="39" customHeight="1">
      <c r="A35" s="22"/>
      <c r="B35" s="35"/>
      <c r="C35" s="1178" t="s">
        <v>528</v>
      </c>
      <c r="D35" s="1179"/>
      <c r="E35" s="1180"/>
      <c r="F35" s="36">
        <v>7.78</v>
      </c>
      <c r="G35" s="37">
        <v>8.5500000000000007</v>
      </c>
      <c r="H35" s="37">
        <v>7.79</v>
      </c>
      <c r="I35" s="37">
        <v>8.2200000000000006</v>
      </c>
      <c r="J35" s="38">
        <v>8.3800000000000008</v>
      </c>
      <c r="K35" s="22"/>
      <c r="L35" s="22"/>
      <c r="M35" s="22"/>
      <c r="N35" s="22"/>
      <c r="O35" s="22"/>
      <c r="P35" s="22"/>
    </row>
    <row r="36" spans="1:16" ht="39" customHeight="1">
      <c r="A36" s="22"/>
      <c r="B36" s="35"/>
      <c r="C36" s="1178" t="s">
        <v>529</v>
      </c>
      <c r="D36" s="1179"/>
      <c r="E36" s="1180"/>
      <c r="F36" s="36">
        <v>3.75</v>
      </c>
      <c r="G36" s="37">
        <v>3.28</v>
      </c>
      <c r="H36" s="37">
        <v>3.65</v>
      </c>
      <c r="I36" s="37">
        <v>5.61</v>
      </c>
      <c r="J36" s="38">
        <v>4.45</v>
      </c>
      <c r="K36" s="22"/>
      <c r="L36" s="22"/>
      <c r="M36" s="22"/>
      <c r="N36" s="22"/>
      <c r="O36" s="22"/>
      <c r="P36" s="22"/>
    </row>
    <row r="37" spans="1:16" ht="39" customHeight="1">
      <c r="A37" s="22"/>
      <c r="B37" s="35"/>
      <c r="C37" s="1178" t="s">
        <v>530</v>
      </c>
      <c r="D37" s="1179"/>
      <c r="E37" s="1180"/>
      <c r="F37" s="36">
        <v>2.21</v>
      </c>
      <c r="G37" s="37">
        <v>1.42</v>
      </c>
      <c r="H37" s="37">
        <v>1.75</v>
      </c>
      <c r="I37" s="37">
        <v>0.73</v>
      </c>
      <c r="J37" s="38">
        <v>1.1499999999999999</v>
      </c>
      <c r="K37" s="22"/>
      <c r="L37" s="22"/>
      <c r="M37" s="22"/>
      <c r="N37" s="22"/>
      <c r="O37" s="22"/>
      <c r="P37" s="22"/>
    </row>
    <row r="38" spans="1:16" ht="39" customHeight="1">
      <c r="A38" s="22"/>
      <c r="B38" s="35"/>
      <c r="C38" s="1178" t="s">
        <v>531</v>
      </c>
      <c r="D38" s="1179"/>
      <c r="E38" s="1180"/>
      <c r="F38" s="36">
        <v>0.18</v>
      </c>
      <c r="G38" s="37">
        <v>0.14000000000000001</v>
      </c>
      <c r="H38" s="37">
        <v>0.18</v>
      </c>
      <c r="I38" s="37">
        <v>0.25</v>
      </c>
      <c r="J38" s="38">
        <v>0.33</v>
      </c>
      <c r="K38" s="22"/>
      <c r="L38" s="22"/>
      <c r="M38" s="22"/>
      <c r="N38" s="22"/>
      <c r="O38" s="22"/>
      <c r="P38" s="22"/>
    </row>
    <row r="39" spans="1:16" ht="39" customHeight="1">
      <c r="A39" s="22"/>
      <c r="B39" s="35"/>
      <c r="C39" s="1178" t="s">
        <v>532</v>
      </c>
      <c r="D39" s="1179"/>
      <c r="E39" s="1180"/>
      <c r="F39" s="36">
        <v>0.22</v>
      </c>
      <c r="G39" s="37">
        <v>0.15</v>
      </c>
      <c r="H39" s="37">
        <v>0.17</v>
      </c>
      <c r="I39" s="37">
        <v>7.0000000000000007E-2</v>
      </c>
      <c r="J39" s="38">
        <v>0.15</v>
      </c>
      <c r="K39" s="22"/>
      <c r="L39" s="22"/>
      <c r="M39" s="22"/>
      <c r="N39" s="22"/>
      <c r="O39" s="22"/>
      <c r="P39" s="22"/>
    </row>
    <row r="40" spans="1:16" ht="39" customHeight="1">
      <c r="A40" s="22"/>
      <c r="B40" s="35"/>
      <c r="C40" s="1178" t="s">
        <v>533</v>
      </c>
      <c r="D40" s="1179"/>
      <c r="E40" s="1180"/>
      <c r="F40" s="36">
        <v>0.19</v>
      </c>
      <c r="G40" s="37">
        <v>0.18</v>
      </c>
      <c r="H40" s="37">
        <v>0.12</v>
      </c>
      <c r="I40" s="37">
        <v>0.12</v>
      </c>
      <c r="J40" s="38">
        <v>0.1</v>
      </c>
      <c r="K40" s="22"/>
      <c r="L40" s="22"/>
      <c r="M40" s="22"/>
      <c r="N40" s="22"/>
      <c r="O40" s="22"/>
      <c r="P40" s="22"/>
    </row>
    <row r="41" spans="1:16" ht="39" customHeight="1">
      <c r="A41" s="22"/>
      <c r="B41" s="35"/>
      <c r="C41" s="1178" t="s">
        <v>534</v>
      </c>
      <c r="D41" s="1179"/>
      <c r="E41" s="1180"/>
      <c r="F41" s="36">
        <v>0.04</v>
      </c>
      <c r="G41" s="37">
        <v>7.0000000000000007E-2</v>
      </c>
      <c r="H41" s="37">
        <v>0.04</v>
      </c>
      <c r="I41" s="37">
        <v>0.03</v>
      </c>
      <c r="J41" s="38">
        <v>0.04</v>
      </c>
      <c r="K41" s="22"/>
      <c r="L41" s="22"/>
      <c r="M41" s="22"/>
      <c r="N41" s="22"/>
      <c r="O41" s="22"/>
      <c r="P41" s="22"/>
    </row>
    <row r="42" spans="1:16" ht="39" customHeight="1">
      <c r="A42" s="22"/>
      <c r="B42" s="39"/>
      <c r="C42" s="1178" t="s">
        <v>535</v>
      </c>
      <c r="D42" s="1179"/>
      <c r="E42" s="1180"/>
      <c r="F42" s="36" t="s">
        <v>482</v>
      </c>
      <c r="G42" s="37" t="s">
        <v>482</v>
      </c>
      <c r="H42" s="37" t="s">
        <v>482</v>
      </c>
      <c r="I42" s="37" t="s">
        <v>482</v>
      </c>
      <c r="J42" s="38" t="s">
        <v>482</v>
      </c>
      <c r="K42" s="22"/>
      <c r="L42" s="22"/>
      <c r="M42" s="22"/>
      <c r="N42" s="22"/>
      <c r="O42" s="22"/>
      <c r="P42" s="22"/>
    </row>
    <row r="43" spans="1:16" ht="39" customHeight="1" thickBot="1">
      <c r="A43" s="22"/>
      <c r="B43" s="40"/>
      <c r="C43" s="1181" t="s">
        <v>536</v>
      </c>
      <c r="D43" s="1182"/>
      <c r="E43" s="1183"/>
      <c r="F43" s="41">
        <v>0.01</v>
      </c>
      <c r="G43" s="42">
        <v>0.01</v>
      </c>
      <c r="H43" s="42">
        <v>0.02</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4" t="s">
        <v>11</v>
      </c>
      <c r="C45" s="1195"/>
      <c r="D45" s="58"/>
      <c r="E45" s="1200" t="s">
        <v>12</v>
      </c>
      <c r="F45" s="1200"/>
      <c r="G45" s="1200"/>
      <c r="H45" s="1200"/>
      <c r="I45" s="1200"/>
      <c r="J45" s="1201"/>
      <c r="K45" s="59">
        <v>2488</v>
      </c>
      <c r="L45" s="60">
        <v>2427</v>
      </c>
      <c r="M45" s="60">
        <v>2416</v>
      </c>
      <c r="N45" s="60">
        <v>2589</v>
      </c>
      <c r="O45" s="61">
        <v>2799</v>
      </c>
      <c r="P45" s="48"/>
      <c r="Q45" s="48"/>
      <c r="R45" s="48"/>
      <c r="S45" s="48"/>
      <c r="T45" s="48"/>
      <c r="U45" s="48"/>
    </row>
    <row r="46" spans="1:21" ht="30.75" customHeight="1">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c r="A48" s="48"/>
      <c r="B48" s="1196"/>
      <c r="C48" s="1197"/>
      <c r="D48" s="62"/>
      <c r="E48" s="1188" t="s">
        <v>15</v>
      </c>
      <c r="F48" s="1188"/>
      <c r="G48" s="1188"/>
      <c r="H48" s="1188"/>
      <c r="I48" s="1188"/>
      <c r="J48" s="1189"/>
      <c r="K48" s="63">
        <v>686</v>
      </c>
      <c r="L48" s="64">
        <v>692</v>
      </c>
      <c r="M48" s="64">
        <v>715</v>
      </c>
      <c r="N48" s="64">
        <v>724</v>
      </c>
      <c r="O48" s="65">
        <v>893</v>
      </c>
      <c r="P48" s="48"/>
      <c r="Q48" s="48"/>
      <c r="R48" s="48"/>
      <c r="S48" s="48"/>
      <c r="T48" s="48"/>
      <c r="U48" s="48"/>
    </row>
    <row r="49" spans="1:21" ht="30.75" customHeight="1">
      <c r="A49" s="48"/>
      <c r="B49" s="1196"/>
      <c r="C49" s="1197"/>
      <c r="D49" s="62"/>
      <c r="E49" s="1188" t="s">
        <v>16</v>
      </c>
      <c r="F49" s="1188"/>
      <c r="G49" s="1188"/>
      <c r="H49" s="1188"/>
      <c r="I49" s="1188"/>
      <c r="J49" s="1189"/>
      <c r="K49" s="63">
        <v>71</v>
      </c>
      <c r="L49" s="64">
        <v>8</v>
      </c>
      <c r="M49" s="64">
        <v>4</v>
      </c>
      <c r="N49" s="64">
        <v>11</v>
      </c>
      <c r="O49" s="65">
        <v>19</v>
      </c>
      <c r="P49" s="48"/>
      <c r="Q49" s="48"/>
      <c r="R49" s="48"/>
      <c r="S49" s="48"/>
      <c r="T49" s="48"/>
      <c r="U49" s="48"/>
    </row>
    <row r="50" spans="1:21" ht="30.75" customHeight="1">
      <c r="A50" s="48"/>
      <c r="B50" s="1196"/>
      <c r="C50" s="1197"/>
      <c r="D50" s="62"/>
      <c r="E50" s="1188" t="s">
        <v>17</v>
      </c>
      <c r="F50" s="1188"/>
      <c r="G50" s="1188"/>
      <c r="H50" s="1188"/>
      <c r="I50" s="1188"/>
      <c r="J50" s="1189"/>
      <c r="K50" s="63">
        <v>88</v>
      </c>
      <c r="L50" s="64">
        <v>66</v>
      </c>
      <c r="M50" s="64">
        <v>40</v>
      </c>
      <c r="N50" s="64">
        <v>34</v>
      </c>
      <c r="O50" s="65">
        <v>30</v>
      </c>
      <c r="P50" s="48"/>
      <c r="Q50" s="48"/>
      <c r="R50" s="48"/>
      <c r="S50" s="48"/>
      <c r="T50" s="48"/>
      <c r="U50" s="48"/>
    </row>
    <row r="51" spans="1:21" ht="30.75" customHeight="1">
      <c r="A51" s="48"/>
      <c r="B51" s="1198"/>
      <c r="C51" s="1199"/>
      <c r="D51" s="66"/>
      <c r="E51" s="1188" t="s">
        <v>18</v>
      </c>
      <c r="F51" s="1188"/>
      <c r="G51" s="1188"/>
      <c r="H51" s="1188"/>
      <c r="I51" s="1188"/>
      <c r="J51" s="1189"/>
      <c r="K51" s="63" t="s">
        <v>482</v>
      </c>
      <c r="L51" s="64" t="s">
        <v>482</v>
      </c>
      <c r="M51" s="64" t="s">
        <v>482</v>
      </c>
      <c r="N51" s="64" t="s">
        <v>482</v>
      </c>
      <c r="O51" s="65" t="s">
        <v>482</v>
      </c>
      <c r="P51" s="48"/>
      <c r="Q51" s="48"/>
      <c r="R51" s="48"/>
      <c r="S51" s="48"/>
      <c r="T51" s="48"/>
      <c r="U51" s="48"/>
    </row>
    <row r="52" spans="1:21" ht="30.75" customHeight="1">
      <c r="A52" s="48"/>
      <c r="B52" s="1186" t="s">
        <v>19</v>
      </c>
      <c r="C52" s="1187"/>
      <c r="D52" s="66"/>
      <c r="E52" s="1188" t="s">
        <v>20</v>
      </c>
      <c r="F52" s="1188"/>
      <c r="G52" s="1188"/>
      <c r="H52" s="1188"/>
      <c r="I52" s="1188"/>
      <c r="J52" s="1189"/>
      <c r="K52" s="63">
        <v>2140</v>
      </c>
      <c r="L52" s="64">
        <v>2131</v>
      </c>
      <c r="M52" s="64">
        <v>2271</v>
      </c>
      <c r="N52" s="64">
        <v>2323</v>
      </c>
      <c r="O52" s="65">
        <v>2466</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1193</v>
      </c>
      <c r="L53" s="69">
        <v>1062</v>
      </c>
      <c r="M53" s="69">
        <v>904</v>
      </c>
      <c r="N53" s="69">
        <v>1035</v>
      </c>
      <c r="O53" s="70">
        <v>1275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214" t="s">
        <v>24</v>
      </c>
      <c r="C41" s="1215"/>
      <c r="D41" s="81"/>
      <c r="E41" s="1216" t="s">
        <v>25</v>
      </c>
      <c r="F41" s="1216"/>
      <c r="G41" s="1216"/>
      <c r="H41" s="1217"/>
      <c r="I41" s="82">
        <v>17245</v>
      </c>
      <c r="J41" s="83">
        <v>18063</v>
      </c>
      <c r="K41" s="83">
        <v>19326</v>
      </c>
      <c r="L41" s="83">
        <v>18584</v>
      </c>
      <c r="M41" s="84">
        <v>17843</v>
      </c>
    </row>
    <row r="42" spans="2:13" ht="27.75" customHeight="1">
      <c r="B42" s="1204"/>
      <c r="C42" s="1205"/>
      <c r="D42" s="85"/>
      <c r="E42" s="1208" t="s">
        <v>26</v>
      </c>
      <c r="F42" s="1208"/>
      <c r="G42" s="1208"/>
      <c r="H42" s="1209"/>
      <c r="I42" s="86">
        <v>118</v>
      </c>
      <c r="J42" s="87">
        <v>76</v>
      </c>
      <c r="K42" s="87">
        <v>52</v>
      </c>
      <c r="L42" s="87">
        <v>45</v>
      </c>
      <c r="M42" s="88">
        <v>28</v>
      </c>
    </row>
    <row r="43" spans="2:13" ht="27.75" customHeight="1">
      <c r="B43" s="1204"/>
      <c r="C43" s="1205"/>
      <c r="D43" s="85"/>
      <c r="E43" s="1208" t="s">
        <v>27</v>
      </c>
      <c r="F43" s="1208"/>
      <c r="G43" s="1208"/>
      <c r="H43" s="1209"/>
      <c r="I43" s="86">
        <v>11493</v>
      </c>
      <c r="J43" s="87">
        <v>11219</v>
      </c>
      <c r="K43" s="87">
        <v>11041</v>
      </c>
      <c r="L43" s="87">
        <v>10614</v>
      </c>
      <c r="M43" s="88">
        <v>11437</v>
      </c>
    </row>
    <row r="44" spans="2:13" ht="27.75" customHeight="1">
      <c r="B44" s="1204"/>
      <c r="C44" s="1205"/>
      <c r="D44" s="85"/>
      <c r="E44" s="1208" t="s">
        <v>28</v>
      </c>
      <c r="F44" s="1208"/>
      <c r="G44" s="1208"/>
      <c r="H44" s="1209"/>
      <c r="I44" s="86">
        <v>15</v>
      </c>
      <c r="J44" s="87">
        <v>37</v>
      </c>
      <c r="K44" s="87">
        <v>163</v>
      </c>
      <c r="L44" s="87">
        <v>585</v>
      </c>
      <c r="M44" s="88">
        <v>680</v>
      </c>
    </row>
    <row r="45" spans="2:13" ht="27.75" customHeight="1">
      <c r="B45" s="1204"/>
      <c r="C45" s="1205"/>
      <c r="D45" s="85"/>
      <c r="E45" s="1208" t="s">
        <v>29</v>
      </c>
      <c r="F45" s="1208"/>
      <c r="G45" s="1208"/>
      <c r="H45" s="1209"/>
      <c r="I45" s="86">
        <v>3084</v>
      </c>
      <c r="J45" s="87">
        <v>2954</v>
      </c>
      <c r="K45" s="87">
        <v>2706</v>
      </c>
      <c r="L45" s="87">
        <v>2448</v>
      </c>
      <c r="M45" s="88">
        <v>2529</v>
      </c>
    </row>
    <row r="46" spans="2:13" ht="27.75" customHeight="1">
      <c r="B46" s="1204"/>
      <c r="C46" s="1205"/>
      <c r="D46" s="89"/>
      <c r="E46" s="1208" t="s">
        <v>30</v>
      </c>
      <c r="F46" s="1208"/>
      <c r="G46" s="1208"/>
      <c r="H46" s="1209"/>
      <c r="I46" s="86" t="s">
        <v>482</v>
      </c>
      <c r="J46" s="87" t="s">
        <v>482</v>
      </c>
      <c r="K46" s="87" t="s">
        <v>482</v>
      </c>
      <c r="L46" s="87" t="s">
        <v>482</v>
      </c>
      <c r="M46" s="88" t="s">
        <v>482</v>
      </c>
    </row>
    <row r="47" spans="2:13" ht="27.75" customHeight="1">
      <c r="B47" s="1204"/>
      <c r="C47" s="1205"/>
      <c r="D47" s="90"/>
      <c r="E47" s="1218" t="s">
        <v>31</v>
      </c>
      <c r="F47" s="1219"/>
      <c r="G47" s="1219"/>
      <c r="H47" s="1220"/>
      <c r="I47" s="86" t="s">
        <v>482</v>
      </c>
      <c r="J47" s="87" t="s">
        <v>482</v>
      </c>
      <c r="K47" s="87" t="s">
        <v>482</v>
      </c>
      <c r="L47" s="87" t="s">
        <v>482</v>
      </c>
      <c r="M47" s="88" t="s">
        <v>482</v>
      </c>
    </row>
    <row r="48" spans="2:13" ht="27.75" customHeight="1">
      <c r="B48" s="1204"/>
      <c r="C48" s="1205"/>
      <c r="D48" s="85"/>
      <c r="E48" s="1208" t="s">
        <v>32</v>
      </c>
      <c r="F48" s="1208"/>
      <c r="G48" s="1208"/>
      <c r="H48" s="1209"/>
      <c r="I48" s="86" t="s">
        <v>482</v>
      </c>
      <c r="J48" s="87" t="s">
        <v>482</v>
      </c>
      <c r="K48" s="87" t="s">
        <v>482</v>
      </c>
      <c r="L48" s="87" t="s">
        <v>482</v>
      </c>
      <c r="M48" s="88" t="s">
        <v>482</v>
      </c>
    </row>
    <row r="49" spans="2:13" ht="27.75" customHeight="1">
      <c r="B49" s="1206"/>
      <c r="C49" s="1207"/>
      <c r="D49" s="85"/>
      <c r="E49" s="1208" t="s">
        <v>33</v>
      </c>
      <c r="F49" s="1208"/>
      <c r="G49" s="1208"/>
      <c r="H49" s="1209"/>
      <c r="I49" s="86" t="s">
        <v>482</v>
      </c>
      <c r="J49" s="87" t="s">
        <v>482</v>
      </c>
      <c r="K49" s="87" t="s">
        <v>482</v>
      </c>
      <c r="L49" s="87" t="s">
        <v>482</v>
      </c>
      <c r="M49" s="88" t="s">
        <v>482</v>
      </c>
    </row>
    <row r="50" spans="2:13" ht="27.75" customHeight="1">
      <c r="B50" s="1202" t="s">
        <v>34</v>
      </c>
      <c r="C50" s="1203"/>
      <c r="D50" s="91"/>
      <c r="E50" s="1208" t="s">
        <v>35</v>
      </c>
      <c r="F50" s="1208"/>
      <c r="G50" s="1208"/>
      <c r="H50" s="1209"/>
      <c r="I50" s="86">
        <v>9491</v>
      </c>
      <c r="J50" s="87">
        <v>10027</v>
      </c>
      <c r="K50" s="87">
        <v>10126</v>
      </c>
      <c r="L50" s="87">
        <v>10381</v>
      </c>
      <c r="M50" s="88">
        <v>10186</v>
      </c>
    </row>
    <row r="51" spans="2:13" ht="27.75" customHeight="1">
      <c r="B51" s="1204"/>
      <c r="C51" s="1205"/>
      <c r="D51" s="85"/>
      <c r="E51" s="1208" t="s">
        <v>36</v>
      </c>
      <c r="F51" s="1208"/>
      <c r="G51" s="1208"/>
      <c r="H51" s="1209"/>
      <c r="I51" s="86">
        <v>134</v>
      </c>
      <c r="J51" s="87">
        <v>102</v>
      </c>
      <c r="K51" s="87">
        <v>108</v>
      </c>
      <c r="L51" s="87">
        <v>110</v>
      </c>
      <c r="M51" s="88">
        <v>70</v>
      </c>
    </row>
    <row r="52" spans="2:13" ht="27.75" customHeight="1">
      <c r="B52" s="1206"/>
      <c r="C52" s="1207"/>
      <c r="D52" s="85"/>
      <c r="E52" s="1208" t="s">
        <v>37</v>
      </c>
      <c r="F52" s="1208"/>
      <c r="G52" s="1208"/>
      <c r="H52" s="1209"/>
      <c r="I52" s="86">
        <v>21498</v>
      </c>
      <c r="J52" s="87">
        <v>21219</v>
      </c>
      <c r="K52" s="87">
        <v>22333</v>
      </c>
      <c r="L52" s="87">
        <v>22089</v>
      </c>
      <c r="M52" s="88">
        <v>21639</v>
      </c>
    </row>
    <row r="53" spans="2:13" ht="27.75" customHeight="1" thickBot="1">
      <c r="B53" s="1210" t="s">
        <v>21</v>
      </c>
      <c r="C53" s="1211"/>
      <c r="D53" s="92"/>
      <c r="E53" s="1212" t="s">
        <v>38</v>
      </c>
      <c r="F53" s="1212"/>
      <c r="G53" s="1212"/>
      <c r="H53" s="1213"/>
      <c r="I53" s="93">
        <v>833</v>
      </c>
      <c r="J53" s="94">
        <v>1001</v>
      </c>
      <c r="K53" s="94">
        <v>721</v>
      </c>
      <c r="L53" s="94">
        <v>-305</v>
      </c>
      <c r="M53" s="95">
        <v>623</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71"/>
      <c r="B1" s="373"/>
      <c r="P1" s="246"/>
      <c r="Q1" s="246"/>
    </row>
    <row r="2" spans="1:51" ht="25.5">
      <c r="A2" s="371"/>
      <c r="C2" s="372"/>
      <c r="P2" s="246"/>
      <c r="Q2" s="246"/>
    </row>
    <row r="3" spans="1:51" ht="25.5">
      <c r="A3" s="371"/>
      <c r="C3" s="372"/>
      <c r="P3" s="246"/>
      <c r="Q3" s="246"/>
    </row>
    <row r="4" spans="1:51" s="370" customFormat="1">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555</v>
      </c>
    </row>
    <row r="11" spans="1:51" s="370" customFormat="1">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555</v>
      </c>
    </row>
    <row r="13" spans="1:51" s="370" customFormat="1">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c r="P19" s="246"/>
      <c r="Q19" s="246"/>
    </row>
    <row r="20" spans="1:259">
      <c r="P20" s="246"/>
      <c r="Q20" s="246"/>
    </row>
    <row r="21" spans="1:259" ht="17.25">
      <c r="B21" s="369"/>
      <c r="C21" s="248"/>
      <c r="D21" s="248"/>
      <c r="E21" s="248"/>
      <c r="F21" s="248"/>
      <c r="G21" s="248"/>
      <c r="H21" s="248"/>
      <c r="I21" s="248"/>
      <c r="J21" s="248"/>
      <c r="K21" s="248"/>
      <c r="L21" s="248"/>
      <c r="M21" s="248"/>
      <c r="N21" s="368"/>
      <c r="O21" s="248"/>
      <c r="P21" s="249"/>
      <c r="Q21" s="246"/>
      <c r="IY21" s="367"/>
    </row>
    <row r="22" spans="1:259" ht="17.25">
      <c r="B22" s="250"/>
      <c r="IY22" s="366"/>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6"/>
      <c r="C40" s="246"/>
      <c r="D40" s="246"/>
      <c r="E40" s="246"/>
      <c r="F40" s="246"/>
      <c r="G40" s="246"/>
      <c r="H40" s="246"/>
      <c r="I40" s="246"/>
      <c r="J40" s="246"/>
      <c r="K40" s="246"/>
      <c r="L40" s="246"/>
      <c r="M40" s="246"/>
      <c r="N40" s="246"/>
      <c r="O40" s="246"/>
      <c r="P40" s="356"/>
      <c r="Q40" s="246"/>
    </row>
    <row r="41" spans="2:17" ht="17.25">
      <c r="B41" s="247" t="s">
        <v>554</v>
      </c>
      <c r="C41" s="248"/>
      <c r="D41" s="248"/>
      <c r="E41" s="248"/>
      <c r="F41" s="248"/>
      <c r="G41" s="248"/>
      <c r="H41" s="248"/>
      <c r="I41" s="248"/>
      <c r="J41" s="248"/>
      <c r="K41" s="248"/>
      <c r="L41" s="248"/>
      <c r="M41" s="248"/>
      <c r="N41" s="248"/>
      <c r="O41" s="248"/>
      <c r="P41" s="249"/>
    </row>
    <row r="42" spans="2:17">
      <c r="B42" s="250"/>
      <c r="C42" s="246"/>
      <c r="D42" s="246"/>
      <c r="E42" s="246"/>
      <c r="F42" s="246"/>
      <c r="G42" s="355" t="s">
        <v>551</v>
      </c>
      <c r="I42" s="354"/>
      <c r="J42" s="354"/>
      <c r="K42" s="354"/>
      <c r="L42" s="246"/>
      <c r="M42" s="246"/>
      <c r="N42" s="246"/>
      <c r="O42" s="246"/>
    </row>
    <row r="43" spans="2:17">
      <c r="B43" s="250"/>
      <c r="C43" s="246"/>
      <c r="D43" s="246"/>
      <c r="E43" s="246"/>
      <c r="F43" s="246"/>
      <c r="G43" s="1235"/>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65"/>
      <c r="I48" s="365"/>
      <c r="J48" s="365"/>
    </row>
    <row r="49" spans="1:17">
      <c r="B49" s="250"/>
      <c r="C49" s="246"/>
      <c r="D49" s="246"/>
      <c r="E49" s="246"/>
      <c r="F49" s="246"/>
      <c r="G49" s="245" t="s">
        <v>553</v>
      </c>
    </row>
    <row r="50" spans="1:17">
      <c r="B50" s="250"/>
      <c r="C50" s="246"/>
      <c r="D50" s="246"/>
      <c r="E50" s="246"/>
      <c r="F50" s="246"/>
      <c r="G50" s="1244"/>
      <c r="H50" s="1245"/>
      <c r="I50" s="1245"/>
      <c r="J50" s="1246"/>
      <c r="K50" s="347" t="s">
        <v>521</v>
      </c>
      <c r="L50" s="347" t="s">
        <v>522</v>
      </c>
      <c r="M50" s="347" t="s">
        <v>523</v>
      </c>
      <c r="N50" s="347" t="s">
        <v>524</v>
      </c>
      <c r="O50" s="347" t="s">
        <v>525</v>
      </c>
    </row>
    <row r="51" spans="1:17">
      <c r="B51" s="250"/>
      <c r="C51" s="246"/>
      <c r="D51" s="246"/>
      <c r="E51" s="246"/>
      <c r="F51" s="246"/>
      <c r="G51" s="1247" t="s">
        <v>549</v>
      </c>
      <c r="H51" s="1248"/>
      <c r="I51" s="1253" t="s">
        <v>547</v>
      </c>
      <c r="J51" s="1253"/>
      <c r="K51" s="1255"/>
      <c r="L51" s="1255"/>
      <c r="M51" s="1255"/>
      <c r="N51" s="1255"/>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556</v>
      </c>
      <c r="J53" s="1233"/>
      <c r="K53" s="1256"/>
      <c r="L53" s="1256"/>
      <c r="M53" s="1256"/>
      <c r="N53" s="1256"/>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548</v>
      </c>
      <c r="H55" s="1228"/>
      <c r="I55" s="1233" t="s">
        <v>547</v>
      </c>
      <c r="J55" s="1233"/>
      <c r="K55" s="1255"/>
      <c r="L55" s="1255"/>
      <c r="M55" s="1255"/>
      <c r="N55" s="1255"/>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556</v>
      </c>
      <c r="J57" s="1223"/>
      <c r="K57" s="1256"/>
      <c r="L57" s="1256"/>
      <c r="M57" s="1256"/>
      <c r="N57" s="1256"/>
      <c r="O57" s="1256"/>
      <c r="P57" s="363"/>
      <c r="Q57" s="358"/>
    </row>
    <row r="58" spans="1:17" s="357" customFormat="1">
      <c r="A58" s="245"/>
      <c r="B58" s="358"/>
      <c r="C58" s="354"/>
      <c r="D58" s="354"/>
      <c r="E58" s="354"/>
      <c r="F58" s="354"/>
      <c r="G58" s="1231"/>
      <c r="H58" s="1232"/>
      <c r="I58" s="1223"/>
      <c r="J58" s="1223"/>
      <c r="K58" s="1226"/>
      <c r="L58" s="1226"/>
      <c r="M58" s="1226"/>
      <c r="N58" s="1226"/>
      <c r="O58" s="1226"/>
      <c r="P58" s="363"/>
      <c r="Q58" s="358"/>
    </row>
    <row r="59" spans="1:17" s="357" customFormat="1">
      <c r="A59" s="245"/>
      <c r="B59" s="358"/>
      <c r="C59" s="354"/>
      <c r="D59" s="354"/>
      <c r="E59" s="354"/>
      <c r="F59" s="354"/>
      <c r="G59" s="354"/>
      <c r="H59" s="354"/>
      <c r="I59" s="354"/>
      <c r="J59" s="354"/>
      <c r="K59" s="364"/>
      <c r="L59" s="364"/>
      <c r="M59" s="364"/>
      <c r="N59" s="364"/>
      <c r="O59" s="364"/>
      <c r="P59" s="363"/>
      <c r="Q59" s="358"/>
    </row>
    <row r="60" spans="1:17" s="357" customFormat="1">
      <c r="A60" s="245"/>
      <c r="B60" s="358"/>
      <c r="C60" s="354"/>
      <c r="D60" s="354"/>
      <c r="E60" s="354"/>
      <c r="F60" s="354"/>
      <c r="G60" s="354"/>
      <c r="H60" s="354"/>
      <c r="I60" s="354"/>
      <c r="J60" s="354"/>
      <c r="K60" s="364"/>
      <c r="L60" s="364"/>
      <c r="M60" s="364"/>
      <c r="N60" s="364"/>
      <c r="O60" s="364"/>
      <c r="P60" s="363"/>
      <c r="Q60" s="358"/>
    </row>
    <row r="61" spans="1:17" s="357" customFormat="1">
      <c r="A61" s="245"/>
      <c r="B61" s="362"/>
      <c r="C61" s="361"/>
      <c r="D61" s="361"/>
      <c r="E61" s="361"/>
      <c r="F61" s="361"/>
      <c r="G61" s="361"/>
      <c r="H61" s="361"/>
      <c r="I61" s="361"/>
      <c r="J61" s="361"/>
      <c r="K61" s="361"/>
      <c r="L61" s="361"/>
      <c r="M61" s="360"/>
      <c r="N61" s="360"/>
      <c r="O61" s="360"/>
      <c r="P61" s="359"/>
      <c r="Q61" s="358"/>
    </row>
    <row r="62" spans="1:17">
      <c r="B62" s="356"/>
      <c r="C62" s="356"/>
      <c r="D62" s="356"/>
      <c r="E62" s="356"/>
      <c r="F62" s="356"/>
      <c r="G62" s="356"/>
      <c r="H62" s="356"/>
      <c r="I62" s="356"/>
      <c r="J62" s="356"/>
      <c r="K62" s="356"/>
      <c r="L62" s="356"/>
      <c r="M62" s="356"/>
      <c r="N62" s="356"/>
      <c r="O62" s="356"/>
      <c r="P62" s="356"/>
      <c r="Q62" s="246"/>
    </row>
    <row r="63" spans="1:17" ht="17.25">
      <c r="B63" s="309" t="s">
        <v>552</v>
      </c>
      <c r="C63" s="246"/>
      <c r="D63" s="246"/>
      <c r="E63" s="246"/>
      <c r="F63" s="246"/>
      <c r="G63" s="246"/>
      <c r="H63" s="246"/>
      <c r="I63" s="246"/>
      <c r="J63" s="246"/>
      <c r="K63" s="246"/>
      <c r="L63" s="246"/>
      <c r="M63" s="246"/>
      <c r="N63" s="246"/>
      <c r="O63" s="246"/>
    </row>
    <row r="64" spans="1:17">
      <c r="B64" s="250"/>
      <c r="C64" s="246"/>
      <c r="D64" s="246"/>
      <c r="E64" s="246"/>
      <c r="F64" s="246"/>
      <c r="G64" s="355" t="s">
        <v>551</v>
      </c>
      <c r="I64" s="354"/>
      <c r="J64" s="354"/>
      <c r="K64" s="354"/>
      <c r="L64" s="246"/>
      <c r="M64" s="246"/>
      <c r="N64" s="246"/>
      <c r="O64" s="246"/>
    </row>
    <row r="65" spans="2:30">
      <c r="B65" s="250"/>
      <c r="C65" s="246"/>
      <c r="D65" s="246"/>
      <c r="E65" s="246"/>
      <c r="F65" s="246"/>
      <c r="G65" s="1235" t="s">
        <v>557</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53"/>
      <c r="I70" s="353"/>
      <c r="J70" s="350"/>
      <c r="K70" s="350"/>
      <c r="L70" s="349"/>
      <c r="M70" s="350"/>
      <c r="N70" s="349"/>
      <c r="O70" s="348"/>
    </row>
    <row r="71" spans="2:30">
      <c r="B71" s="250"/>
      <c r="C71" s="246"/>
      <c r="D71" s="246"/>
      <c r="E71" s="246"/>
      <c r="F71" s="246"/>
      <c r="G71" s="352" t="s">
        <v>550</v>
      </c>
      <c r="I71" s="351"/>
      <c r="J71" s="350"/>
      <c r="K71" s="350"/>
      <c r="L71" s="349"/>
      <c r="M71" s="350"/>
      <c r="N71" s="349"/>
      <c r="O71" s="348"/>
    </row>
    <row r="72" spans="2:30">
      <c r="B72" s="250"/>
      <c r="C72" s="246"/>
      <c r="D72" s="246"/>
      <c r="E72" s="246"/>
      <c r="F72" s="246"/>
      <c r="G72" s="1244"/>
      <c r="H72" s="1245"/>
      <c r="I72" s="1245"/>
      <c r="J72" s="1246"/>
      <c r="K72" s="347" t="s">
        <v>521</v>
      </c>
      <c r="L72" s="347" t="s">
        <v>522</v>
      </c>
      <c r="M72" s="347" t="s">
        <v>523</v>
      </c>
      <c r="N72" s="347" t="s">
        <v>524</v>
      </c>
      <c r="O72" s="347" t="s">
        <v>525</v>
      </c>
    </row>
    <row r="73" spans="2:30">
      <c r="B73" s="250"/>
      <c r="C73" s="246"/>
      <c r="D73" s="246"/>
      <c r="E73" s="246"/>
      <c r="F73" s="246"/>
      <c r="G73" s="1247" t="s">
        <v>549</v>
      </c>
      <c r="H73" s="1248"/>
      <c r="I73" s="1253" t="s">
        <v>547</v>
      </c>
      <c r="J73" s="1253"/>
      <c r="K73" s="1234">
        <v>8.1</v>
      </c>
      <c r="L73" s="1234">
        <v>9.8000000000000007</v>
      </c>
      <c r="M73" s="1221">
        <v>7.2</v>
      </c>
      <c r="N73" s="1221"/>
      <c r="O73" s="1221">
        <v>6.4</v>
      </c>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546</v>
      </c>
      <c r="J75" s="1233"/>
      <c r="K75" s="1225">
        <v>12.2</v>
      </c>
      <c r="L75" s="1225">
        <v>11.5</v>
      </c>
      <c r="M75" s="1225">
        <v>10.3</v>
      </c>
      <c r="N75" s="1225">
        <v>9.9</v>
      </c>
      <c r="O75" s="1225">
        <v>10.9</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548</v>
      </c>
      <c r="H77" s="1228"/>
      <c r="I77" s="1233" t="s">
        <v>547</v>
      </c>
      <c r="J77" s="1233"/>
      <c r="K77" s="1234">
        <v>64.599999999999994</v>
      </c>
      <c r="L77" s="1234">
        <v>52.8</v>
      </c>
      <c r="M77" s="1221">
        <v>48.6</v>
      </c>
      <c r="N77" s="1221">
        <v>32.799999999999997</v>
      </c>
      <c r="O77" s="1221">
        <v>20.2</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546</v>
      </c>
      <c r="J79" s="1223"/>
      <c r="K79" s="1224">
        <v>12.4</v>
      </c>
      <c r="L79" s="1224">
        <v>11.5</v>
      </c>
      <c r="M79" s="1224">
        <v>10.4</v>
      </c>
      <c r="N79" s="1224">
        <v>9.5</v>
      </c>
      <c r="O79" s="1224">
        <v>8.6</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46"/>
      <c r="L81" s="246"/>
      <c r="M81" s="246"/>
      <c r="N81" s="246"/>
      <c r="O81" s="246"/>
    </row>
    <row r="82" spans="2:17" ht="17.25">
      <c r="B82" s="250"/>
      <c r="C82" s="246"/>
      <c r="D82" s="246"/>
      <c r="E82" s="246"/>
      <c r="F82" s="246"/>
      <c r="G82" s="246"/>
      <c r="H82" s="246"/>
      <c r="I82" s="246"/>
      <c r="J82" s="246"/>
      <c r="K82" s="345"/>
      <c r="L82" s="345"/>
      <c r="M82" s="345"/>
      <c r="N82" s="345"/>
      <c r="O82" s="345"/>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44"/>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520</v>
      </c>
      <c r="G2" s="113"/>
      <c r="H2" s="114"/>
    </row>
    <row r="3" spans="1:8">
      <c r="A3" s="110" t="s">
        <v>513</v>
      </c>
      <c r="B3" s="115"/>
      <c r="C3" s="116"/>
      <c r="D3" s="117">
        <v>92583</v>
      </c>
      <c r="E3" s="118"/>
      <c r="F3" s="119">
        <v>70489</v>
      </c>
      <c r="G3" s="120"/>
      <c r="H3" s="121"/>
    </row>
    <row r="4" spans="1:8">
      <c r="A4" s="122"/>
      <c r="B4" s="123"/>
      <c r="C4" s="124"/>
      <c r="D4" s="125">
        <v>31832</v>
      </c>
      <c r="E4" s="126"/>
      <c r="F4" s="127">
        <v>37817</v>
      </c>
      <c r="G4" s="128"/>
      <c r="H4" s="129"/>
    </row>
    <row r="5" spans="1:8">
      <c r="A5" s="110" t="s">
        <v>515</v>
      </c>
      <c r="B5" s="115"/>
      <c r="C5" s="116"/>
      <c r="D5" s="117">
        <v>104113</v>
      </c>
      <c r="E5" s="118"/>
      <c r="F5" s="119">
        <v>84389</v>
      </c>
      <c r="G5" s="120"/>
      <c r="H5" s="121"/>
    </row>
    <row r="6" spans="1:8">
      <c r="A6" s="122"/>
      <c r="B6" s="123"/>
      <c r="C6" s="124"/>
      <c r="D6" s="125">
        <v>68632</v>
      </c>
      <c r="E6" s="126"/>
      <c r="F6" s="127">
        <v>44339</v>
      </c>
      <c r="G6" s="128"/>
      <c r="H6" s="129"/>
    </row>
    <row r="7" spans="1:8">
      <c r="A7" s="110" t="s">
        <v>516</v>
      </c>
      <c r="B7" s="115"/>
      <c r="C7" s="116"/>
      <c r="D7" s="117">
        <v>159715</v>
      </c>
      <c r="E7" s="118"/>
      <c r="F7" s="119">
        <v>83623</v>
      </c>
      <c r="G7" s="120"/>
      <c r="H7" s="121"/>
    </row>
    <row r="8" spans="1:8">
      <c r="A8" s="122"/>
      <c r="B8" s="123"/>
      <c r="C8" s="124"/>
      <c r="D8" s="125">
        <v>130476</v>
      </c>
      <c r="E8" s="126"/>
      <c r="F8" s="127">
        <v>48787</v>
      </c>
      <c r="G8" s="128"/>
      <c r="H8" s="129"/>
    </row>
    <row r="9" spans="1:8">
      <c r="A9" s="110" t="s">
        <v>517</v>
      </c>
      <c r="B9" s="115"/>
      <c r="C9" s="116"/>
      <c r="D9" s="117">
        <v>114468</v>
      </c>
      <c r="E9" s="118"/>
      <c r="F9" s="119">
        <v>87974</v>
      </c>
      <c r="G9" s="120"/>
      <c r="H9" s="121"/>
    </row>
    <row r="10" spans="1:8">
      <c r="A10" s="122"/>
      <c r="B10" s="123"/>
      <c r="C10" s="124"/>
      <c r="D10" s="125">
        <v>49746</v>
      </c>
      <c r="E10" s="126"/>
      <c r="F10" s="127">
        <v>48183</v>
      </c>
      <c r="G10" s="128"/>
      <c r="H10" s="129"/>
    </row>
    <row r="11" spans="1:8">
      <c r="A11" s="110" t="s">
        <v>518</v>
      </c>
      <c r="B11" s="115"/>
      <c r="C11" s="116"/>
      <c r="D11" s="117">
        <v>102489</v>
      </c>
      <c r="E11" s="118"/>
      <c r="F11" s="119">
        <v>78864</v>
      </c>
      <c r="G11" s="120"/>
      <c r="H11" s="121"/>
    </row>
    <row r="12" spans="1:8">
      <c r="A12" s="122"/>
      <c r="B12" s="123"/>
      <c r="C12" s="130"/>
      <c r="D12" s="125">
        <v>45967</v>
      </c>
      <c r="E12" s="126"/>
      <c r="F12" s="127">
        <v>46136</v>
      </c>
      <c r="G12" s="128"/>
      <c r="H12" s="129"/>
    </row>
    <row r="13" spans="1:8">
      <c r="A13" s="110"/>
      <c r="B13" s="115"/>
      <c r="C13" s="131"/>
      <c r="D13" s="132">
        <v>114674</v>
      </c>
      <c r="E13" s="133"/>
      <c r="F13" s="134">
        <v>81068</v>
      </c>
      <c r="G13" s="135"/>
      <c r="H13" s="121"/>
    </row>
    <row r="14" spans="1:8">
      <c r="A14" s="122"/>
      <c r="B14" s="123"/>
      <c r="C14" s="124"/>
      <c r="D14" s="125">
        <v>65331</v>
      </c>
      <c r="E14" s="126"/>
      <c r="F14" s="127">
        <v>45052</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3.76</v>
      </c>
      <c r="C19" s="136">
        <f>ROUND(VALUE(SUBSTITUTE(実質収支比率等に係る経年分析!G$48,"▲","-")),2)</f>
        <v>3.28</v>
      </c>
      <c r="D19" s="136">
        <f>ROUND(VALUE(SUBSTITUTE(実質収支比率等に係る経年分析!H$48,"▲","-")),2)</f>
        <v>3.66</v>
      </c>
      <c r="E19" s="136">
        <f>ROUND(VALUE(SUBSTITUTE(実質収支比率等に係る経年分析!I$48,"▲","-")),2)</f>
        <v>5.62</v>
      </c>
      <c r="F19" s="136">
        <f>ROUND(VALUE(SUBSTITUTE(実質収支比率等に係る経年分析!J$48,"▲","-")),2)</f>
        <v>4.46</v>
      </c>
    </row>
    <row r="20" spans="1:11">
      <c r="A20" s="136" t="s">
        <v>43</v>
      </c>
      <c r="B20" s="136">
        <f>ROUND(VALUE(SUBSTITUTE(実質収支比率等に係る経年分析!F$47,"▲","-")),2)</f>
        <v>32.24</v>
      </c>
      <c r="C20" s="136">
        <f>ROUND(VALUE(SUBSTITUTE(実質収支比率等に係る経年分析!G$47,"▲","-")),2)</f>
        <v>35.86</v>
      </c>
      <c r="D20" s="136">
        <f>ROUND(VALUE(SUBSTITUTE(実質収支比率等に係る経年分析!H$47,"▲","-")),2)</f>
        <v>40.25</v>
      </c>
      <c r="E20" s="136">
        <f>ROUND(VALUE(SUBSTITUTE(実質収支比率等に係る経年分析!I$47,"▲","-")),2)</f>
        <v>42.93</v>
      </c>
      <c r="F20" s="136">
        <f>ROUND(VALUE(SUBSTITUTE(実質収支比率等に係る経年分析!J$47,"▲","-")),2)</f>
        <v>38.049999999999997</v>
      </c>
    </row>
    <row r="21" spans="1:11">
      <c r="A21" s="136" t="s">
        <v>44</v>
      </c>
      <c r="B21" s="136">
        <f>IF(ISNUMBER(VALUE(SUBSTITUTE(実質収支比率等に係る経年分析!F$49,"▲","-"))),ROUND(VALUE(SUBSTITUTE(実質収支比率等に係る経年分析!F$49,"▲","-")),2),NA())</f>
        <v>7.05</v>
      </c>
      <c r="C21" s="136">
        <f>IF(ISNUMBER(VALUE(SUBSTITUTE(実質収支比率等に係る経年分析!G$49,"▲","-"))),ROUND(VALUE(SUBSTITUTE(実質収支比率等に係る経年分析!G$49,"▲","-")),2),NA())</f>
        <v>3.17</v>
      </c>
      <c r="D21" s="136">
        <f>IF(ISNUMBER(VALUE(SUBSTITUTE(実質収支比率等に係る経年分析!H$49,"▲","-"))),ROUND(VALUE(SUBSTITUTE(実質収支比率等に係る経年分析!H$49,"▲","-")),2),NA())</f>
        <v>4.2</v>
      </c>
      <c r="E21" s="136">
        <f>IF(ISNUMBER(VALUE(SUBSTITUTE(実質収支比率等に係る経年分析!I$49,"▲","-"))),ROUND(VALUE(SUBSTITUTE(実質収支比率等に係る経年分析!I$49,"▲","-")),2),NA())</f>
        <v>4.82</v>
      </c>
      <c r="F21" s="136">
        <f>IF(ISNUMBER(VALUE(SUBSTITUTE(実質収支比率等に係る経年分析!J$49,"▲","-"))),ROUND(VALUE(SUBSTITUTE(実質収支比率等に係る経年分析!J$49,"▲","-")),2),NA())</f>
        <v>-6.08</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浄化槽事業特別会計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0.04</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7.0000000000000007E-2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0.04</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0.04</v>
      </c>
    </row>
    <row r="30" spans="1:11">
      <c r="A30" s="137" t="str">
        <f>IF(連結実質赤字比率に係る赤字・黒字の構成分析!C$40="",NA(),連結実質赤字比率に係る赤字・黒字の構成分析!C$40)</f>
        <v>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0.19</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0.18</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v>
      </c>
    </row>
    <row r="31" spans="1:11">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0.17</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7.0000000000000007E-2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0.15</v>
      </c>
    </row>
    <row r="32" spans="1:11">
      <c r="A32" s="137" t="str">
        <f>IF(連結実質赤字比率に係る赤字・黒字の構成分析!C$38="",NA(),連結実質赤字比率に係る赤字・黒字の構成分析!C$38)</f>
        <v>国民健康保険特別会計（診療施設勘定）</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0.14000000000000001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0.33</v>
      </c>
    </row>
    <row r="33" spans="1:16">
      <c r="A33" s="137" t="str">
        <f>IF(連結実質赤字比率に係る赤字・黒字の構成分析!C$37="",NA(),連結実質赤字比率に係る赤字・黒字の構成分析!C$37)</f>
        <v>国民健康保険特別会計（事業勘定）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2.21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1.42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1.75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1.1499999999999999</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3.75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3.28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3.65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5.61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4.45</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7.78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8.5500000000000007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7.79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8.2200000000000006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8.3800000000000008</v>
      </c>
    </row>
    <row r="36" spans="1:16">
      <c r="A36" s="137" t="str">
        <f>IF(連結実質赤字比率に係る赤字・黒字の構成分析!C$34="",NA(),連結実質赤字比率に係る赤字・黒字の構成分析!C$34)</f>
        <v>西根病院事業会計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9.33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9.24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9.4700000000000006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9.64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10.130000000000001</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2140</v>
      </c>
      <c r="E42" s="138"/>
      <c r="F42" s="138"/>
      <c r="G42" s="138">
        <f>'実質公債費比率（分子）の構造'!L$52</f>
        <v>2131</v>
      </c>
      <c r="H42" s="138"/>
      <c r="I42" s="138"/>
      <c r="J42" s="138">
        <f>'実質公債費比率（分子）の構造'!M$52</f>
        <v>2271</v>
      </c>
      <c r="K42" s="138"/>
      <c r="L42" s="138"/>
      <c r="M42" s="138">
        <f>'実質公債費比率（分子）の構造'!N$52</f>
        <v>2323</v>
      </c>
      <c r="N42" s="138"/>
      <c r="O42" s="138"/>
      <c r="P42" s="138">
        <f>'実質公債費比率（分子）の構造'!O$52</f>
        <v>2466</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88</v>
      </c>
      <c r="C44" s="138"/>
      <c r="D44" s="138"/>
      <c r="E44" s="138">
        <f>'実質公債費比率（分子）の構造'!L$50</f>
        <v>66</v>
      </c>
      <c r="F44" s="138"/>
      <c r="G44" s="138"/>
      <c r="H44" s="138">
        <f>'実質公債費比率（分子）の構造'!M$50</f>
        <v>40</v>
      </c>
      <c r="I44" s="138"/>
      <c r="J44" s="138"/>
      <c r="K44" s="138">
        <f>'実質公債費比率（分子）の構造'!N$50</f>
        <v>34</v>
      </c>
      <c r="L44" s="138"/>
      <c r="M44" s="138"/>
      <c r="N44" s="138">
        <f>'実質公債費比率（分子）の構造'!O$50</f>
        <v>30</v>
      </c>
      <c r="O44" s="138"/>
      <c r="P44" s="138"/>
    </row>
    <row r="45" spans="1:16">
      <c r="A45" s="138" t="s">
        <v>54</v>
      </c>
      <c r="B45" s="138">
        <f>'実質公債費比率（分子）の構造'!K$49</f>
        <v>71</v>
      </c>
      <c r="C45" s="138"/>
      <c r="D45" s="138"/>
      <c r="E45" s="138">
        <f>'実質公債費比率（分子）の構造'!L$49</f>
        <v>8</v>
      </c>
      <c r="F45" s="138"/>
      <c r="G45" s="138"/>
      <c r="H45" s="138">
        <f>'実質公債費比率（分子）の構造'!M$49</f>
        <v>4</v>
      </c>
      <c r="I45" s="138"/>
      <c r="J45" s="138"/>
      <c r="K45" s="138">
        <f>'実質公債費比率（分子）の構造'!N$49</f>
        <v>11</v>
      </c>
      <c r="L45" s="138"/>
      <c r="M45" s="138"/>
      <c r="N45" s="138">
        <f>'実質公債費比率（分子）の構造'!O$49</f>
        <v>19</v>
      </c>
      <c r="O45" s="138"/>
      <c r="P45" s="138"/>
    </row>
    <row r="46" spans="1:16">
      <c r="A46" s="138" t="s">
        <v>55</v>
      </c>
      <c r="B46" s="138">
        <f>'実質公債費比率（分子）の構造'!K$48</f>
        <v>686</v>
      </c>
      <c r="C46" s="138"/>
      <c r="D46" s="138"/>
      <c r="E46" s="138">
        <f>'実質公債費比率（分子）の構造'!L$48</f>
        <v>692</v>
      </c>
      <c r="F46" s="138"/>
      <c r="G46" s="138"/>
      <c r="H46" s="138">
        <f>'実質公債費比率（分子）の構造'!M$48</f>
        <v>715</v>
      </c>
      <c r="I46" s="138"/>
      <c r="J46" s="138"/>
      <c r="K46" s="138">
        <f>'実質公債費比率（分子）の構造'!N$48</f>
        <v>724</v>
      </c>
      <c r="L46" s="138"/>
      <c r="M46" s="138"/>
      <c r="N46" s="138">
        <f>'実質公債費比率（分子）の構造'!O$48</f>
        <v>893</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2488</v>
      </c>
      <c r="C49" s="138"/>
      <c r="D49" s="138"/>
      <c r="E49" s="138">
        <f>'実質公債費比率（分子）の構造'!L$45</f>
        <v>2427</v>
      </c>
      <c r="F49" s="138"/>
      <c r="G49" s="138"/>
      <c r="H49" s="138">
        <f>'実質公債費比率（分子）の構造'!M$45</f>
        <v>2416</v>
      </c>
      <c r="I49" s="138"/>
      <c r="J49" s="138"/>
      <c r="K49" s="138">
        <f>'実質公債費比率（分子）の構造'!N$45</f>
        <v>2589</v>
      </c>
      <c r="L49" s="138"/>
      <c r="M49" s="138"/>
      <c r="N49" s="138">
        <f>'実質公債費比率（分子）の構造'!O$45</f>
        <v>2799</v>
      </c>
      <c r="O49" s="138"/>
      <c r="P49" s="138"/>
    </row>
    <row r="50" spans="1:16">
      <c r="A50" s="138" t="s">
        <v>59</v>
      </c>
      <c r="B50" s="138" t="e">
        <f>NA()</f>
        <v>#N/A</v>
      </c>
      <c r="C50" s="138">
        <f>IF(ISNUMBER('実質公債費比率（分子）の構造'!K$53),'実質公債費比率（分子）の構造'!K$53,NA())</f>
        <v>1193</v>
      </c>
      <c r="D50" s="138" t="e">
        <f>NA()</f>
        <v>#N/A</v>
      </c>
      <c r="E50" s="138" t="e">
        <f>NA()</f>
        <v>#N/A</v>
      </c>
      <c r="F50" s="138">
        <f>IF(ISNUMBER('実質公債費比率（分子）の構造'!L$53),'実質公債費比率（分子）の構造'!L$53,NA())</f>
        <v>1062</v>
      </c>
      <c r="G50" s="138" t="e">
        <f>NA()</f>
        <v>#N/A</v>
      </c>
      <c r="H50" s="138" t="e">
        <f>NA()</f>
        <v>#N/A</v>
      </c>
      <c r="I50" s="138">
        <f>IF(ISNUMBER('実質公債費比率（分子）の構造'!M$53),'実質公債費比率（分子）の構造'!M$53,NA())</f>
        <v>904</v>
      </c>
      <c r="J50" s="138" t="e">
        <f>NA()</f>
        <v>#N/A</v>
      </c>
      <c r="K50" s="138" t="e">
        <f>NA()</f>
        <v>#N/A</v>
      </c>
      <c r="L50" s="138">
        <f>IF(ISNUMBER('実質公債費比率（分子）の構造'!N$53),'実質公債費比率（分子）の構造'!N$53,NA())</f>
        <v>1035</v>
      </c>
      <c r="M50" s="138" t="e">
        <f>NA()</f>
        <v>#N/A</v>
      </c>
      <c r="N50" s="138" t="e">
        <f>NA()</f>
        <v>#N/A</v>
      </c>
      <c r="O50" s="138">
        <f>IF(ISNUMBER('実質公債費比率（分子）の構造'!O$53),'実質公債費比率（分子）の構造'!O$53,NA())</f>
        <v>1275</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21498</v>
      </c>
      <c r="E56" s="137"/>
      <c r="F56" s="137"/>
      <c r="G56" s="137">
        <f>'将来負担比率（分子）の構造'!J$52</f>
        <v>21219</v>
      </c>
      <c r="H56" s="137"/>
      <c r="I56" s="137"/>
      <c r="J56" s="137">
        <f>'将来負担比率（分子）の構造'!K$52</f>
        <v>22333</v>
      </c>
      <c r="K56" s="137"/>
      <c r="L56" s="137"/>
      <c r="M56" s="137">
        <f>'将来負担比率（分子）の構造'!L$52</f>
        <v>22089</v>
      </c>
      <c r="N56" s="137"/>
      <c r="O56" s="137"/>
      <c r="P56" s="137">
        <f>'将来負担比率（分子）の構造'!M$52</f>
        <v>21639</v>
      </c>
    </row>
    <row r="57" spans="1:16">
      <c r="A57" s="137" t="s">
        <v>36</v>
      </c>
      <c r="B57" s="137"/>
      <c r="C57" s="137"/>
      <c r="D57" s="137">
        <f>'将来負担比率（分子）の構造'!I$51</f>
        <v>134</v>
      </c>
      <c r="E57" s="137"/>
      <c r="F57" s="137"/>
      <c r="G57" s="137">
        <f>'将来負担比率（分子）の構造'!J$51</f>
        <v>102</v>
      </c>
      <c r="H57" s="137"/>
      <c r="I57" s="137"/>
      <c r="J57" s="137">
        <f>'将来負担比率（分子）の構造'!K$51</f>
        <v>108</v>
      </c>
      <c r="K57" s="137"/>
      <c r="L57" s="137"/>
      <c r="M57" s="137">
        <f>'将来負担比率（分子）の構造'!L$51</f>
        <v>110</v>
      </c>
      <c r="N57" s="137"/>
      <c r="O57" s="137"/>
      <c r="P57" s="137">
        <f>'将来負担比率（分子）の構造'!M$51</f>
        <v>70</v>
      </c>
    </row>
    <row r="58" spans="1:16">
      <c r="A58" s="137" t="s">
        <v>35</v>
      </c>
      <c r="B58" s="137"/>
      <c r="C58" s="137"/>
      <c r="D58" s="137">
        <f>'将来負担比率（分子）の構造'!I$50</f>
        <v>9491</v>
      </c>
      <c r="E58" s="137"/>
      <c r="F58" s="137"/>
      <c r="G58" s="137">
        <f>'将来負担比率（分子）の構造'!J$50</f>
        <v>10027</v>
      </c>
      <c r="H58" s="137"/>
      <c r="I58" s="137"/>
      <c r="J58" s="137">
        <f>'将来負担比率（分子）の構造'!K$50</f>
        <v>10126</v>
      </c>
      <c r="K58" s="137"/>
      <c r="L58" s="137"/>
      <c r="M58" s="137">
        <f>'将来負担比率（分子）の構造'!L$50</f>
        <v>10381</v>
      </c>
      <c r="N58" s="137"/>
      <c r="O58" s="137"/>
      <c r="P58" s="137">
        <f>'将来負担比率（分子）の構造'!M$50</f>
        <v>10186</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3084</v>
      </c>
      <c r="C62" s="137"/>
      <c r="D62" s="137"/>
      <c r="E62" s="137">
        <f>'将来負担比率（分子）の構造'!J$45</f>
        <v>2954</v>
      </c>
      <c r="F62" s="137"/>
      <c r="G62" s="137"/>
      <c r="H62" s="137">
        <f>'将来負担比率（分子）の構造'!K$45</f>
        <v>2706</v>
      </c>
      <c r="I62" s="137"/>
      <c r="J62" s="137"/>
      <c r="K62" s="137">
        <f>'将来負担比率（分子）の構造'!L$45</f>
        <v>2448</v>
      </c>
      <c r="L62" s="137"/>
      <c r="M62" s="137"/>
      <c r="N62" s="137">
        <f>'将来負担比率（分子）の構造'!M$45</f>
        <v>2529</v>
      </c>
      <c r="O62" s="137"/>
      <c r="P62" s="137"/>
    </row>
    <row r="63" spans="1:16">
      <c r="A63" s="137" t="s">
        <v>28</v>
      </c>
      <c r="B63" s="137">
        <f>'将来負担比率（分子）の構造'!I$44</f>
        <v>15</v>
      </c>
      <c r="C63" s="137"/>
      <c r="D63" s="137"/>
      <c r="E63" s="137">
        <f>'将来負担比率（分子）の構造'!J$44</f>
        <v>37</v>
      </c>
      <c r="F63" s="137"/>
      <c r="G63" s="137"/>
      <c r="H63" s="137">
        <f>'将来負担比率（分子）の構造'!K$44</f>
        <v>163</v>
      </c>
      <c r="I63" s="137"/>
      <c r="J63" s="137"/>
      <c r="K63" s="137">
        <f>'将来負担比率（分子）の構造'!L$44</f>
        <v>585</v>
      </c>
      <c r="L63" s="137"/>
      <c r="M63" s="137"/>
      <c r="N63" s="137">
        <f>'将来負担比率（分子）の構造'!M$44</f>
        <v>680</v>
      </c>
      <c r="O63" s="137"/>
      <c r="P63" s="137"/>
    </row>
    <row r="64" spans="1:16">
      <c r="A64" s="137" t="s">
        <v>27</v>
      </c>
      <c r="B64" s="137">
        <f>'将来負担比率（分子）の構造'!I$43</f>
        <v>11493</v>
      </c>
      <c r="C64" s="137"/>
      <c r="D64" s="137"/>
      <c r="E64" s="137">
        <f>'将来負担比率（分子）の構造'!J$43</f>
        <v>11219</v>
      </c>
      <c r="F64" s="137"/>
      <c r="G64" s="137"/>
      <c r="H64" s="137">
        <f>'将来負担比率（分子）の構造'!K$43</f>
        <v>11041</v>
      </c>
      <c r="I64" s="137"/>
      <c r="J64" s="137"/>
      <c r="K64" s="137">
        <f>'将来負担比率（分子）の構造'!L$43</f>
        <v>10614</v>
      </c>
      <c r="L64" s="137"/>
      <c r="M64" s="137"/>
      <c r="N64" s="137">
        <f>'将来負担比率（分子）の構造'!M$43</f>
        <v>11437</v>
      </c>
      <c r="O64" s="137"/>
      <c r="P64" s="137"/>
    </row>
    <row r="65" spans="1:16">
      <c r="A65" s="137" t="s">
        <v>26</v>
      </c>
      <c r="B65" s="137">
        <f>'将来負担比率（分子）の構造'!I$42</f>
        <v>118</v>
      </c>
      <c r="C65" s="137"/>
      <c r="D65" s="137"/>
      <c r="E65" s="137">
        <f>'将来負担比率（分子）の構造'!J$42</f>
        <v>76</v>
      </c>
      <c r="F65" s="137"/>
      <c r="G65" s="137"/>
      <c r="H65" s="137">
        <f>'将来負担比率（分子）の構造'!K$42</f>
        <v>52</v>
      </c>
      <c r="I65" s="137"/>
      <c r="J65" s="137"/>
      <c r="K65" s="137">
        <f>'将来負担比率（分子）の構造'!L$42</f>
        <v>45</v>
      </c>
      <c r="L65" s="137"/>
      <c r="M65" s="137"/>
      <c r="N65" s="137">
        <f>'将来負担比率（分子）の構造'!M$42</f>
        <v>28</v>
      </c>
      <c r="O65" s="137"/>
      <c r="P65" s="137"/>
    </row>
    <row r="66" spans="1:16">
      <c r="A66" s="137" t="s">
        <v>25</v>
      </c>
      <c r="B66" s="137">
        <f>'将来負担比率（分子）の構造'!I$41</f>
        <v>17245</v>
      </c>
      <c r="C66" s="137"/>
      <c r="D66" s="137"/>
      <c r="E66" s="137">
        <f>'将来負担比率（分子）の構造'!J$41</f>
        <v>18063</v>
      </c>
      <c r="F66" s="137"/>
      <c r="G66" s="137"/>
      <c r="H66" s="137">
        <f>'将来負担比率（分子）の構造'!K$41</f>
        <v>19326</v>
      </c>
      <c r="I66" s="137"/>
      <c r="J66" s="137"/>
      <c r="K66" s="137">
        <f>'将来負担比率（分子）の構造'!L$41</f>
        <v>18584</v>
      </c>
      <c r="L66" s="137"/>
      <c r="M66" s="137"/>
      <c r="N66" s="137">
        <f>'将来負担比率（分子）の構造'!M$41</f>
        <v>17843</v>
      </c>
      <c r="O66" s="137"/>
      <c r="P66" s="137"/>
    </row>
    <row r="67" spans="1:16">
      <c r="A67" s="137" t="s">
        <v>63</v>
      </c>
      <c r="B67" s="137" t="e">
        <f>NA()</f>
        <v>#N/A</v>
      </c>
      <c r="C67" s="137">
        <f>IF(ISNUMBER('将来負担比率（分子）の構造'!I$53), IF('将来負担比率（分子）の構造'!I$53 &lt; 0, 0, '将来負担比率（分子）の構造'!I$53), NA())</f>
        <v>833</v>
      </c>
      <c r="D67" s="137" t="e">
        <f>NA()</f>
        <v>#N/A</v>
      </c>
      <c r="E67" s="137" t="e">
        <f>NA()</f>
        <v>#N/A</v>
      </c>
      <c r="F67" s="137">
        <f>IF(ISNUMBER('将来負担比率（分子）の構造'!J$53), IF('将来負担比率（分子）の構造'!J$53 &lt; 0, 0, '将来負担比率（分子）の構造'!J$53), NA())</f>
        <v>1001</v>
      </c>
      <c r="G67" s="137" t="e">
        <f>NA()</f>
        <v>#N/A</v>
      </c>
      <c r="H67" s="137" t="e">
        <f>NA()</f>
        <v>#N/A</v>
      </c>
      <c r="I67" s="137">
        <f>IF(ISNUMBER('将来負担比率（分子）の構造'!K$53), IF('将来負担比率（分子）の構造'!K$53 &lt; 0, 0, '将来負担比率（分子）の構造'!K$53), NA())</f>
        <v>721</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623</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高橋　誠</cp:lastModifiedBy>
  <cp:lastPrinted>2018-03-01T07:02:36Z</cp:lastPrinted>
  <dcterms:created xsi:type="dcterms:W3CDTF">2018-01-24T03:37:29Z</dcterms:created>
  <dcterms:modified xsi:type="dcterms:W3CDTF">2020-03-16T08:06:59Z</dcterms:modified>
</cp:coreProperties>
</file>