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AM36" i="9"/>
  <c r="C36" i="9"/>
  <c r="CO35" i="9"/>
  <c r="C35" i="9"/>
  <c r="CO34" i="9"/>
  <c r="BW34" i="9"/>
  <c r="BW35" i="9" s="1"/>
  <c r="BW36" i="9" s="1"/>
  <c r="BW37" i="9" s="1"/>
  <c r="U34" i="9"/>
  <c r="U35" i="9" s="1"/>
  <c r="C34" i="9"/>
  <c r="U36" i="9" l="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5" i="9" l="1"/>
  <c r="BE34" i="9"/>
  <c r="BE35" i="9" s="1"/>
  <c r="BE36" i="9" s="1"/>
</calcChain>
</file>

<file path=xl/sharedStrings.xml><?xml version="1.0" encoding="utf-8"?>
<sst xmlns="http://schemas.openxmlformats.org/spreadsheetml/2006/main" count="942" uniqueCount="536">
  <si>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</si>
  <si>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</si>
  <si>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</si>
  <si>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</si>
  <si>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</si>
  <si>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</si>
  <si>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</si>
  <si>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</si>
  <si>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</si>
  <si>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</si>
  <si>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</si>
  <si>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</si>
  <si>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</si>
  <si>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</si>
  <si>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</si>
  <si>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</si>
  <si>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</si>
  <si>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</si>
  <si>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</si>
  <si>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</si>
  <si>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</si>
  <si>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</si>
  <si>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</si>
  <si>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</si>
  <si>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</si>
  <si>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</si>
  <si>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</si>
  <si>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</si>
  <si>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</si>
  <si>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</si>
  <si>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</si>
  <si>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</si>
  <si>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</si>
  <si>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</si>
  <si>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</si>
  <si>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</si>
  <si>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</si>
  <si>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</si>
  <si>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</si>
  <si>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</si>
  <si>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</si>
  <si>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</si>
  <si>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</si>
  <si>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</si>
  <si>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</si>
  <si>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</si>
  <si>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</si>
  <si>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</si>
  <si>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</si>
  <si>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</si>
  <si>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</si>
  <si>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</si>
  <si>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</si>
  <si>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</si>
  <si>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</si>
  <si>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</si>
  <si>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</si>
  <si>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</si>
  <si>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</si>
  <si>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</si>
  <si>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</si>
  <si>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</si>
  <si>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</si>
  <si>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</si>
  <si>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</si>
  <si>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</si>
  <si>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</si>
  <si>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</si>
  <si>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</si>
  <si>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</si>
  <si>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</si>
  <si>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</si>
  <si>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</si>
  <si>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</si>
  <si>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</si>
  <si>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</si>
  <si>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</si>
  <si>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</si>
  <si>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</si>
  <si>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</si>
  <si>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</si>
  <si>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</si>
  <si>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</si>
  <si>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</si>
  <si>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</si>
  <si>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</si>
  <si>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</si>
  <si>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</si>
  <si>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</si>
  <si>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</si>
  <si>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</si>
  <si>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</si>
  <si>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</si>
  <si>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</si>
  <si>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</si>
  <si>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</si>
  <si>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</si>
  <si>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</si>
  <si>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</si>
  <si>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</si>
  <si>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</si>
  <si>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</si>
  <si>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</si>
  <si>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</si>
  <si>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</si>
  <si>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</si>
  <si>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</si>
  <si>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</si>
  <si>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</si>
  <si>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</si>
  <si>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</si>
  <si>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</si>
  <si>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</si>
  <si>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</si>
  <si>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</si>
  <si>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</si>
  <si>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</si>
  <si>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</si>
  <si>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</si>
  <si>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</si>
  <si>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</si>
  <si>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</si>
  <si>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</si>
  <si>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</si>
  <si>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</si>
  <si>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</si>
  <si>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</si>
  <si>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</si>
  <si>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</si>
  <si>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</si>
  <si>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</si>
  <si>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</si>
  <si>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</si>
  <si>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</si>
  <si>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</si>
  <si>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</si>
  <si>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</si>
  <si>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</si>
  <si>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</si>
  <si>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</si>
  <si>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</si>
  <si>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</si>
  <si>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</si>
  <si>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</si>
  <si>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</si>
  <si>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</si>
  <si>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</si>
  <si>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</si>
  <si>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</si>
  <si>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</si>
  <si>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</si>
  <si>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</si>
  <si>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</si>
  <si>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</si>
  <si>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</si>
  <si>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</si>
  <si>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</si>
  <si>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</si>
  <si>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</si>
  <si>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</si>
  <si>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</si>
  <si>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</si>
  <si>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</si>
  <si>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</si>
  <si>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</si>
  <si>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</si>
  <si>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</si>
  <si>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</si>
  <si>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</si>
  <si>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</si>
  <si>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</si>
  <si>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</si>
  <si>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</si>
  <si>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</si>
  <si>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</si>
  <si>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</si>
  <si>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</si>
  <si>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</si>
  <si>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</si>
  <si>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</si>
  <si>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</si>
  <si>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</si>
  <si>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</si>
  <si>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</si>
  <si>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</si>
  <si>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</si>
  <si>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</si>
  <si>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</si>
  <si>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</si>
  <si>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</si>
  <si>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</si>
  <si>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</si>
  <si>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</si>
  <si>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</si>
  <si>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</si>
  <si>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</si>
  <si>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岩手県八幡平市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</si>
  <si>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</si>
  <si>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</si>
  <si>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</si>
  <si>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</si>
  <si>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</si>
  <si>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</si>
  <si>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</si>
  <si>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</si>
  <si>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</si>
  <si>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</si>
  <si>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</si>
  <si>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</si>
  <si>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</si>
  <si>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</si>
  <si>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</si>
  <si>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</si>
  <si>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</si>
  <si>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</si>
  <si>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</si>
  <si>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</si>
  <si>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</si>
  <si>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</si>
  <si>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</si>
  <si>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</si>
  <si>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</si>
  <si>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</si>
  <si>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</si>
  <si>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</si>
  <si>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</si>
  <si>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</si>
  <si>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</si>
  <si>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</si>
  <si>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</si>
  <si>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</si>
  <si>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</si>
  <si>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</si>
  <si>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</si>
  <si>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</si>
  <si>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</si>
  <si>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</si>
  <si>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</si>
  <si>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</si>
  <si>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</si>
  <si>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</si>
  <si>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</si>
  <si>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</si>
  <si>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</si>
  <si>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</si>
  <si>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</si>
  <si>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</si>
  <si>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</si>
  <si>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</si>
  <si>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</si>
  <si>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</si>
  <si>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</si>
  <si>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</si>
  <si>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</si>
  <si>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</si>
  <si>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</si>
  <si>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</si>
  <si>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</si>
  <si>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</si>
  <si>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</si>
  <si>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</si>
  <si>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</si>
  <si>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</si>
  <si>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</si>
  <si>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</si>
  <si>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</si>
  <si>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</si>
  <si>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</si>
  <si>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</si>
  <si>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</si>
  <si>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</si>
  <si>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</si>
  <si>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</si>
  <si>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</si>
  <si>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</si>
  <si>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</si>
  <si>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</si>
  <si>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</si>
  <si>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</si>
  <si>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</si>
  <si>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</si>
  <si>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</si>
  <si>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</si>
  <si>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</si>
  <si>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</si>
  <si>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</si>
  <si>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</si>
  <si>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</si>
  <si>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</si>
  <si>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</si>
  <si>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</si>
  <si>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</si>
  <si>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</si>
  <si>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</si>
  <si>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</si>
  <si>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</si>
  <si>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</si>
  <si>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</si>
  <si>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</si>
  <si>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</si>
  <si>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</si>
  <si>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</si>
  <si>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</si>
  <si>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</si>
  <si>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</si>
  <si>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</si>
  <si>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</si>
  <si>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</si>
  <si>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</si>
  <si>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</si>
  <si>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</si>
  <si>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</si>
  <si>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</si>
  <si>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</si>
  <si>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</si>
  <si>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</si>
  <si>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</si>
  <si>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</si>
  <si>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</si>
  <si>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</si>
  <si>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</si>
  <si>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</si>
  <si>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</si>
  <si>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</si>
  <si>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</si>
  <si>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</si>
  <si>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</si>
  <si>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</si>
  <si>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</si>
  <si>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</si>
  <si>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</si>
  <si>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</si>
  <si>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</si>
  <si>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</si>
  <si>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</si>
  <si>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</si>
  <si>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</si>
  <si>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</si>
  <si>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</si>
  <si>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</si>
  <si>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</si>
  <si>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</si>
  <si>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</si>
  <si>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</si>
  <si>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</si>
  <si>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</si>
  <si>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岩手県八幡平市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</si>
  <si>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</si>
  <si>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</si>
  <si>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</si>
  <si>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</si>
  <si>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</si>
  <si>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</si>
  <si>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</si>
  <si>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</si>
  <si>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</si>
  <si>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</si>
  <si>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</si>
  <si>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</si>
  <si>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</si>
  <si>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</si>
  <si>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</si>
  <si>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</si>
  <si>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</si>
  <si>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</si>
  <si>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</si>
  <si>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</si>
  <si>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</si>
  <si>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</si>
  <si>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</si>
  <si>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</si>
  <si>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</si>
  <si>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</si>
  <si>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</si>
  <si>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</si>
  <si>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</si>
  <si>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</si>
  <si>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</si>
  <si>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</si>
  <si>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</si>
  <si>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</si>
  <si>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</si>
  <si>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</si>
  <si>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水道事業会計</t>
    <phoneticPr fontId="5"/>
  </si>
  <si>
    <t>法適用企業</t>
    <phoneticPr fontId="5"/>
  </si>
  <si>
    <t>西根病院事業会計</t>
    <phoneticPr fontId="5"/>
  </si>
  <si>
    <t>公共下水道事業特別会計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</si>
  <si>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</si>
  <si>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</si>
  <si>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</si>
  <si>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</si>
  <si>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</si>
  <si>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</si>
  <si>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</si>
  <si>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</si>
  <si>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</si>
  <si>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</si>
  <si>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</si>
  <si>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</si>
  <si>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</si>
  <si>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</si>
  <si>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</si>
  <si>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</si>
  <si>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</si>
  <si>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</si>
  <si>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</si>
  <si>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</si>
  <si>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</si>
  <si>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</si>
  <si>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</si>
  <si>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</si>
  <si>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</si>
  <si>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</si>
  <si>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</si>
  <si>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</si>
  <si>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</si>
  <si>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</si>
  <si>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</si>
  <si>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</si>
  <si>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</si>
  <si>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</si>
  <si>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</si>
  <si>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</si>
  <si>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</si>
  <si>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</si>
  <si>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</si>
  <si>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</si>
  <si>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</si>
  <si>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</si>
  <si>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</si>
  <si>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</si>
  <si>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</si>
  <si>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</si>
  <si>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</si>
  <si>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</si>
  <si>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</si>
  <si>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</si>
  <si>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</si>
  <si>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</si>
  <si>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</si>
  <si>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</si>
  <si>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</si>
  <si>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</si>
  <si>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</si>
  <si>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</si>
  <si>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</si>
  <si>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</si>
  <si>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</si>
  <si>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</si>
  <si>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</si>
  <si>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</si>
  <si>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</si>
  <si>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</si>
  <si>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</si>
  <si>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</si>
  <si>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</si>
  <si>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</si>
  <si>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</si>
  <si>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</si>
  <si>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</si>
  <si>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</si>
  <si>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</si>
  <si>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</si>
  <si>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</si>
  <si>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</si>
  <si>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</si>
  <si>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</si>
  <si>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</si>
  <si>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</si>
  <si>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</si>
  <si>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</si>
  <si>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</si>
  <si>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</si>
  <si>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</si>
  <si>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</si>
  <si>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</si>
  <si>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</si>
  <si>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</si>
  <si>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</si>
  <si>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</si>
  <si>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</si>
  <si>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</si>
  <si>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</si>
  <si>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</si>
  <si>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</si>
  <si>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</si>
  <si>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</si>
  <si>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</si>
  <si>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</si>
  <si>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</si>
  <si>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</si>
  <si>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</si>
  <si>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</si>
  <si>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</si>
  <si>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</si>
  <si>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</si>
  <si>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</si>
  <si>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</si>
  <si>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</si>
  <si>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</si>
  <si>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</si>
  <si>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</si>
  <si>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</si>
  <si>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</si>
  <si>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</si>
  <si>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</si>
  <si>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</si>
  <si>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</si>
  <si>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</si>
  <si>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</si>
  <si>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</si>
  <si>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</si>
  <si>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</si>
  <si>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</si>
  <si>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</si>
  <si>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</si>
  <si>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</si>
  <si>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</si>
  <si>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</si>
  <si>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</si>
  <si>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</si>
  <si>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</si>
  <si>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西根病院事業会計</t>
  </si>
  <si>
    <t>水道事業会計</t>
  </si>
  <si>
    <t>一般会計</t>
  </si>
  <si>
    <t>国民健康保険特別会計（事業勘定）</t>
  </si>
  <si>
    <t>国民健康保険特別会計（診療施設勘定）</t>
  </si>
  <si>
    <t>公共下水道事業特別会計</t>
  </si>
  <si>
    <t>農業集落排水事業特別会計</t>
  </si>
  <si>
    <t>浄化槽事業特別会計</t>
  </si>
  <si>
    <t>その他会計（赤字）</t>
  </si>
  <si>
    <t>その他会計（黒字）</t>
  </si>
  <si>
    <t>盛岡地区広域消防組合</t>
    <rPh sb="0" eb="2">
      <t>モリオカ</t>
    </rPh>
    <rPh sb="2" eb="4">
      <t>チク</t>
    </rPh>
    <rPh sb="4" eb="6">
      <t>コウイキ</t>
    </rPh>
    <rPh sb="6" eb="8">
      <t>ショウボウ</t>
    </rPh>
    <rPh sb="8" eb="10">
      <t>クミアイ</t>
    </rPh>
    <phoneticPr fontId="2"/>
  </si>
  <si>
    <t>盛岡北部行政事務組合</t>
    <rPh sb="0" eb="2">
      <t>モリオカ</t>
    </rPh>
    <rPh sb="2" eb="4">
      <t>ホクブ</t>
    </rPh>
    <rPh sb="4" eb="6">
      <t>ギョウセイ</t>
    </rPh>
    <rPh sb="6" eb="8">
      <t>ジム</t>
    </rPh>
    <rPh sb="8" eb="10">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</si>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</sst>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57661</c:v>
                </c:pt>
                <c:pt idx="1">
                  <c:v>103538</c:v>
                </c:pt>
                <c:pt idx="2">
                  <c:v>92583</c:v>
                </c:pt>
                <c:pt idx="3">
                  <c:v>104113</c:v>
                </c:pt>
                <c:pt idx="4">
                  <c:v>159715</c:v>
                </c:pt>
              </c:numCache>
            </c:numRef>
          </c:val>
          <c:smooth val="0"/>
        </c:ser>
        <c:dLbls>
          <c:showLegendKey val="0"/>
          <c:showVal val="0"/>
          <c:showCatName val="0"/>
          <c:showSerName val="0"/>
          <c:showPercent val="0"/>
          <c:showBubbleSize val="0"/>
        </c:dLbls>
        <c:marker val="1"/>
        <c:smooth val="0"/>
        <c:axId val="201771264"/>
        <c:axId val="201773056"/>
      </c:lineChart>
      <c:catAx>
        <c:axId val="201771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773056"/>
        <c:crosses val="autoZero"/>
        <c:auto val="1"/>
        <c:lblAlgn val="ctr"/>
        <c:lblOffset val="100"/>
        <c:tickLblSkip val="1"/>
        <c:tickMarkSkip val="1"/>
        <c:noMultiLvlLbl val="0"/>
      </c:catAx>
      <c:valAx>
        <c:axId val="2017730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77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4.08</c:v>
                </c:pt>
                <c:pt idx="1">
                  <c:v>4.21</c:v>
                </c:pt>
                <c:pt idx="2">
                  <c:v>3.76</c:v>
                </c:pt>
                <c:pt idx="3">
                  <c:v>3.28</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21.15</c:v>
                </c:pt>
                <c:pt idx="1">
                  <c:v>24.67</c:v>
                </c:pt>
                <c:pt idx="2">
                  <c:v>32.24</c:v>
                </c:pt>
                <c:pt idx="3">
                  <c:v>35.86</c:v>
                </c:pt>
                <c:pt idx="4">
                  <c:v>40.25</c:v>
                </c:pt>
              </c:numCache>
            </c:numRef>
          </c:val>
        </c:ser>
        <c:dLbls>
          <c:showLegendKey val="0"/>
          <c:showVal val="0"/>
          <c:showCatName val="0"/>
          <c:showSerName val="0"/>
          <c:showPercent val="0"/>
          <c:showBubbleSize val="0"/>
        </c:dLbls>
        <c:gapWidth val="250"/>
        <c:overlap val="100"/>
        <c:axId val="198338048"/>
        <c:axId val="19833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4.42</c:v>
                </c:pt>
                <c:pt idx="1">
                  <c:v>3.13</c:v>
                </c:pt>
                <c:pt idx="2">
                  <c:v>7.05</c:v>
                </c:pt>
                <c:pt idx="3">
                  <c:v>3.17</c:v>
                </c:pt>
                <c:pt idx="4">
                  <c:v>4.2</c:v>
                </c:pt>
              </c:numCache>
            </c:numRef>
          </c:val>
          <c:smooth val="0"/>
        </c:ser>
        <c:dLbls>
          <c:showLegendKey val="0"/>
          <c:showVal val="0"/>
          <c:showCatName val="0"/>
          <c:showSerName val="0"/>
          <c:showPercent val="0"/>
          <c:showBubbleSize val="0"/>
        </c:dLbls>
        <c:marker val="1"/>
        <c:smooth val="0"/>
        <c:axId val="198338048"/>
        <c:axId val="198339584"/>
      </c:lineChart>
      <c:catAx>
        <c:axId val="1983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339584"/>
        <c:crosses val="autoZero"/>
        <c:auto val="1"/>
        <c:lblAlgn val="ctr"/>
        <c:lblOffset val="100"/>
        <c:tickLblSkip val="1"/>
        <c:tickMarkSkip val="1"/>
        <c:noMultiLvlLbl val="0"/>
      </c:catAx>
      <c:valAx>
        <c:axId val="19833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3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0.03</c:v>
                </c:pt>
                <c:pt idx="4">
                  <c:v>#N/A</c:v>
                </c:pt>
                <c:pt idx="5">
                  <c:v>0.04</c:v>
                </c:pt>
                <c:pt idx="6">
                  <c:v>#N/A</c:v>
                </c:pt>
                <c:pt idx="7">
                  <c:v>7.0000000000000007E-2</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0.08</c:v>
                </c:pt>
                <c:pt idx="4">
                  <c:v>#N/A</c:v>
                </c:pt>
                <c:pt idx="5">
                  <c:v>0.19</c:v>
                </c:pt>
                <c:pt idx="6">
                  <c:v>#N/A</c:v>
                </c:pt>
                <c:pt idx="7">
                  <c:v>0.18</c:v>
                </c:pt>
                <c:pt idx="8">
                  <c:v>#N/A</c:v>
                </c:pt>
                <c:pt idx="9">
                  <c:v>0.12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0.18</c:v>
                </c:pt>
                <c:pt idx="4">
                  <c:v>#N/A</c:v>
                </c:pt>
                <c:pt idx="5">
                  <c:v>0.22</c:v>
                </c:pt>
                <c:pt idx="6">
                  <c:v>#N/A</c:v>
                </c:pt>
                <c:pt idx="7">
                  <c:v>0.15</c:v>
                </c:pt>
                <c:pt idx="8">
                  <c:v>#N/A</c:v>
                </c:pt>
                <c:pt idx="9">
                  <c:v>0.17</c:v>
                </c:pt>
              </c:numCache>
            </c:numRef>
          </c:val>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0.2</c:v>
                </c:pt>
                <c:pt idx="4">
                  <c:v>#N/A</c:v>
                </c:pt>
                <c:pt idx="5">
                  <c:v>0.18</c:v>
                </c:pt>
                <c:pt idx="6">
                  <c:v>#N/A</c:v>
                </c:pt>
                <c:pt idx="7">
                  <c:v>0.14000000000000001</c:v>
                </c:pt>
                <c:pt idx="8">
                  <c:v>#N/A</c:v>
                </c:pt>
                <c:pt idx="9">
                  <c:v>0.18</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0.45</c:v>
                </c:pt>
                <c:pt idx="2">
                  <c:v>#N/A</c:v>
                </c:pt>
                <c:pt idx="3">
                  <c:v>1.32</c:v>
                </c:pt>
                <c:pt idx="4">
                  <c:v>#N/A</c:v>
                </c:pt>
                <c:pt idx="5">
                  <c:v>2.21</c:v>
                </c:pt>
                <c:pt idx="6">
                  <c:v>#N/A</c:v>
                </c:pt>
                <c:pt idx="7">
                  <c:v>1.42</c:v>
                </c:pt>
                <c:pt idx="8">
                  <c:v>#N/A</c:v>
                </c:pt>
                <c:pt idx="9">
                  <c:v>1.75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4.07</c:v>
                </c:pt>
                <c:pt idx="2">
                  <c:v>#N/A</c:v>
                </c:pt>
                <c:pt idx="3">
                  <c:v>4.21</c:v>
                </c:pt>
                <c:pt idx="4">
                  <c:v>#N/A</c:v>
                </c:pt>
                <c:pt idx="5">
                  <c:v>3.75</c:v>
                </c:pt>
                <c:pt idx="6">
                  <c:v>#N/A</c:v>
                </c:pt>
                <c:pt idx="7">
                  <c:v>3.28</c:v>
                </c:pt>
                <c:pt idx="8">
                  <c:v>#N/A</c:v>
                </c:pt>
                <c:pt idx="9">
                  <c:v>3.65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6.23</c:v>
                </c:pt>
                <c:pt idx="2">
                  <c:v>#N/A</c:v>
                </c:pt>
                <c:pt idx="3">
                  <c:v>6.86</c:v>
                </c:pt>
                <c:pt idx="4">
                  <c:v>#N/A</c:v>
                </c:pt>
                <c:pt idx="5">
                  <c:v>7.78</c:v>
                </c:pt>
                <c:pt idx="6">
                  <c:v>#N/A</c:v>
                </c:pt>
                <c:pt idx="7">
                  <c:v>8.5500000000000007</c:v>
                </c:pt>
                <c:pt idx="8">
                  <c:v>#N/A</c:v>
                </c:pt>
                <c:pt idx="9">
                  <c:v>7.79</c:v>
                </c:pt>
              </c:numCache>
            </c:numRef>
          </c:val>
        </c:ser>
        <c:ser>
          <c:idx val="9"/>
          <c:order val="9"/>
          <c:tx>
            <c:strRef>
              <c:f>データシート!$A$36</c:f>
              <c:strCache>
                <c:ptCount val="1"/>
                <c:pt idx="0">
                  <c:v>西根病院事業会計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8.5399999999999991</c:v>
                </c:pt>
                <c:pt idx="2">
                  <c:v>#N/A</c:v>
                </c:pt>
                <c:pt idx="3">
                  <c:v>9.0399999999999991</c:v>
                </c:pt>
                <c:pt idx="4">
                  <c:v>#N/A</c:v>
                </c:pt>
                <c:pt idx="5">
                  <c:v>9.33</c:v>
                </c:pt>
                <c:pt idx="6">
                  <c:v>#N/A</c:v>
                </c:pt>
                <c:pt idx="7">
                  <c:v>9.24</c:v>
                </c:pt>
                <c:pt idx="8">
                  <c:v>#N/A</c:v>
                </c:pt>
                <c:pt idx="9">
                  <c:v>9.4700000000000006</c:v>
                </c:pt>
              </c:numCache>
            </c:numRef>
          </c:val>
        </c:ser>
        <c:dLbls>
          <c:showLegendKey val="0"/>
          <c:showVal val="0"/>
          <c:showCatName val="0"/>
          <c:showSerName val="0"/>
          <c:showPercent val="0"/>
          <c:showBubbleSize val="0"/>
        </c:dLbls>
        <c:gapWidth val="150"/>
        <c:overlap val="100"/>
        <c:axId val="202857472"/>
        <c:axId val="202867456"/>
      </c:barChart>
      <c:catAx>
        <c:axId val="20285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867456"/>
        <c:crosses val="autoZero"/>
        <c:auto val="1"/>
        <c:lblAlgn val="ctr"/>
        <c:lblOffset val="100"/>
        <c:tickLblSkip val="1"/>
        <c:tickMarkSkip val="1"/>
        <c:noMultiLvlLbl val="0"/>
      </c:catAx>
      <c:valAx>
        <c:axId val="20286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857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2076</c:v>
                </c:pt>
                <c:pt idx="5">
                  <c:v>2130</c:v>
                </c:pt>
                <c:pt idx="8">
                  <c:v>2140</c:v>
                </c:pt>
                <c:pt idx="11">
                  <c:v>2131</c:v>
                </c:pt>
                <c:pt idx="14">
                  <c:v>2271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107</c:v>
                </c:pt>
                <c:pt idx="3">
                  <c:v>96</c:v>
                </c:pt>
                <c:pt idx="6">
                  <c:v>88</c:v>
                </c:pt>
                <c:pt idx="9">
                  <c:v>66</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99</c:v>
                </c:pt>
                <c:pt idx="3">
                  <c:v>99</c:v>
                </c:pt>
                <c:pt idx="6">
                  <c:v>71</c:v>
                </c:pt>
                <c:pt idx="9">
                  <c:v>8</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664</c:v>
                </c:pt>
                <c:pt idx="3">
                  <c:v>665</c:v>
                </c:pt>
                <c:pt idx="6">
                  <c:v>686</c:v>
                </c:pt>
                <c:pt idx="9">
                  <c:v>692</c:v>
                </c:pt>
                <c:pt idx="12">
                  <c:v>715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2532</c:v>
                </c:pt>
                <c:pt idx="3">
                  <c:v>2568</c:v>
                </c:pt>
                <c:pt idx="6">
                  <c:v>2488</c:v>
                </c:pt>
                <c:pt idx="9">
                  <c:v>2427</c:v>
                </c:pt>
                <c:pt idx="12">
                  <c:v>2416</c:v>
                </c:pt>
              </c:numCache>
            </c:numRef>
          </c:val>
        </c:ser>
        <c:dLbls>
          <c:showLegendKey val="0"/>
          <c:showVal val="0"/>
          <c:showCatName val="0"/>
          <c:showSerName val="0"/>
          <c:showPercent val="0"/>
          <c:showBubbleSize val="0"/>
        </c:dLbls>
        <c:gapWidth val="100"/>
        <c:overlap val="100"/>
        <c:axId val="202996352"/>
        <c:axId val="203010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1326</c:v>
                </c:pt>
                <c:pt idx="2">
                  <c:v>#N/A</c:v>
                </c:pt>
                <c:pt idx="3">
                  <c:v>#N/A</c:v>
                </c:pt>
                <c:pt idx="4">
                  <c:v>1298</c:v>
                </c:pt>
                <c:pt idx="5">
                  <c:v>#N/A</c:v>
                </c:pt>
                <c:pt idx="6">
                  <c:v>#N/A</c:v>
                </c:pt>
                <c:pt idx="7">
                  <c:v>1193</c:v>
                </c:pt>
                <c:pt idx="8">
                  <c:v>#N/A</c:v>
                </c:pt>
                <c:pt idx="9">
                  <c:v>#N/A</c:v>
                </c:pt>
                <c:pt idx="10">
                  <c:v>1062</c:v>
                </c:pt>
                <c:pt idx="11">
                  <c:v>#N/A</c:v>
                </c:pt>
                <c:pt idx="12">
                  <c:v>#N/A</c:v>
                </c:pt>
                <c:pt idx="13">
                  <c:v>904</c:v>
                </c:pt>
                <c:pt idx="14">
                  <c:v>#N/A</c:v>
                </c:pt>
              </c:numCache>
            </c:numRef>
          </c:val>
          <c:smooth val="0"/>
        </c:ser>
        <c:dLbls>
          <c:showLegendKey val="0"/>
          <c:showVal val="0"/>
          <c:showCatName val="0"/>
          <c:showSerName val="0"/>
          <c:showPercent val="0"/>
          <c:showBubbleSize val="0"/>
        </c:dLbls>
        <c:marker val="1"/>
        <c:smooth val="0"/>
        <c:axId val="202996352"/>
        <c:axId val="203010432"/>
      </c:lineChart>
      <c:catAx>
        <c:axId val="2029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010432"/>
        <c:crosses val="autoZero"/>
        <c:auto val="1"/>
        <c:lblAlgn val="ctr"/>
        <c:lblOffset val="100"/>
        <c:tickLblSkip val="1"/>
        <c:tickMarkSkip val="1"/>
        <c:noMultiLvlLbl val="0"/>
      </c:catAx>
      <c:valAx>
        <c:axId val="20301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9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20454</c:v>
                </c:pt>
                <c:pt idx="5">
                  <c:v>20755</c:v>
                </c:pt>
                <c:pt idx="8">
                  <c:v>21498</c:v>
                </c:pt>
                <c:pt idx="11">
                  <c:v>21219</c:v>
                </c:pt>
                <c:pt idx="14">
                  <c:v>22333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150</c:v>
                </c:pt>
                <c:pt idx="5">
                  <c:v>151</c:v>
                </c:pt>
                <c:pt idx="8">
                  <c:v>134</c:v>
                </c:pt>
                <c:pt idx="11">
                  <c:v>102</c:v>
                </c:pt>
                <c:pt idx="14">
                  <c:v>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7132</c:v>
                </c:pt>
                <c:pt idx="5">
                  <c:v>8398</c:v>
                </c:pt>
                <c:pt idx="8">
                  <c:v>9491</c:v>
                </c:pt>
                <c:pt idx="11">
                  <c:v>10027</c:v>
                </c:pt>
                <c:pt idx="14">
                  <c:v>10126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3353</c:v>
                </c:pt>
                <c:pt idx="3">
                  <c:v>3273</c:v>
                </c:pt>
                <c:pt idx="6">
                  <c:v>3084</c:v>
                </c:pt>
                <c:pt idx="9">
                  <c:v>2954</c:v>
                </c:pt>
                <c:pt idx="12">
                  <c:v>2706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178</c:v>
                </c:pt>
                <c:pt idx="3">
                  <c:v>85</c:v>
                </c:pt>
                <c:pt idx="6">
                  <c:v>15</c:v>
                </c:pt>
                <c:pt idx="9">
                  <c:v>37</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11237</c:v>
                </c:pt>
                <c:pt idx="3">
                  <c:v>11444</c:v>
                </c:pt>
                <c:pt idx="6">
                  <c:v>11493</c:v>
                </c:pt>
                <c:pt idx="9">
                  <c:v>11219</c:v>
                </c:pt>
                <c:pt idx="12">
                  <c:v>11041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230</c:v>
                </c:pt>
                <c:pt idx="3">
                  <c:v>169</c:v>
                </c:pt>
                <c:pt idx="6">
                  <c:v>118</c:v>
                </c:pt>
                <c:pt idx="9">
                  <c:v>76</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17147</c:v>
                </c:pt>
                <c:pt idx="3">
                  <c:v>17358</c:v>
                </c:pt>
                <c:pt idx="6">
                  <c:v>17245</c:v>
                </c:pt>
                <c:pt idx="9">
                  <c:v>18063</c:v>
                </c:pt>
                <c:pt idx="12">
                  <c:v>19326</c:v>
                </c:pt>
              </c:numCache>
            </c:numRef>
          </c:val>
        </c:ser>
        <c:dLbls>
          <c:showLegendKey val="0"/>
          <c:showVal val="0"/>
          <c:showCatName val="0"/>
          <c:showSerName val="0"/>
          <c:showPercent val="0"/>
          <c:showBubbleSize val="0"/>
        </c:dLbls>
        <c:gapWidth val="100"/>
        <c:overlap val="100"/>
        <c:axId val="202641408"/>
        <c:axId val="20264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4410</c:v>
                </c:pt>
                <c:pt idx="2">
                  <c:v>#N/A</c:v>
                </c:pt>
                <c:pt idx="3">
                  <c:v>#N/A</c:v>
                </c:pt>
                <c:pt idx="4">
                  <c:v>3023</c:v>
                </c:pt>
                <c:pt idx="5">
                  <c:v>#N/A</c:v>
                </c:pt>
                <c:pt idx="6">
                  <c:v>#N/A</c:v>
                </c:pt>
                <c:pt idx="7">
                  <c:v>833</c:v>
                </c:pt>
                <c:pt idx="8">
                  <c:v>#N/A</c:v>
                </c:pt>
                <c:pt idx="9">
                  <c:v>#N/A</c:v>
                </c:pt>
                <c:pt idx="10">
                  <c:v>1001</c:v>
                </c:pt>
                <c:pt idx="11">
                  <c:v>#N/A</c:v>
                </c:pt>
                <c:pt idx="12">
                  <c:v>#N/A</c:v>
                </c:pt>
                <c:pt idx="13">
                  <c:v>721</c:v>
                </c:pt>
                <c:pt idx="14">
                  <c:v>#N/A</c:v>
                </c:pt>
              </c:numCache>
            </c:numRef>
          </c:val>
          <c:smooth val="0"/>
        </c:ser>
        <c:dLbls>
          <c:showLegendKey val="0"/>
          <c:showVal val="0"/>
          <c:showCatName val="0"/>
          <c:showSerName val="0"/>
          <c:showPercent val="0"/>
          <c:showBubbleSize val="0"/>
        </c:dLbls>
        <c:marker val="1"/>
        <c:smooth val="0"/>
        <c:axId val="202641408"/>
        <c:axId val="202642944"/>
      </c:lineChart>
      <c:catAx>
        <c:axId val="2026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642944"/>
        <c:crosses val="autoZero"/>
        <c:auto val="1"/>
        <c:lblAlgn val="ctr"/>
        <c:lblOffset val="100"/>
        <c:tickLblSkip val="1"/>
        <c:tickMarkSkip val="1"/>
        <c:noMultiLvlLbl val="0"/>
      </c:catAx>
      <c:valAx>
        <c:axId val="20264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6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27,647
27,521
862.30
22,111,434
21,364,308
443,715
12,132,964
19,325,903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人口の減少や高齢化などにより財政基盤が弱く、また景気低迷による市内経済への影響などもあり、類似団体の平均を</a:t>
          </a:r>
          <a:r>
            <a:rPr kumimoji="1" lang="en-US" altLang="ja-JP" sz="1300">
              <a:latin typeface="ＭＳ Ｐゴシック"/>
            </a:rPr>
            <a:t>0.15</a:t>
          </a:r>
          <a:r>
            <a:rPr kumimoji="1" lang="ja-JP" altLang="en-US" sz="1300">
              <a:latin typeface="ＭＳ Ｐゴシック"/>
            </a:rPr>
            <a:t>ポイント下回っている。今後は、債権管理条例を制定し、徴収率向上対策を中心とする歳入確保に努めするとともに、受益者負担の見直し及び内部管理経費の削減など経常経費の抑制を実施する。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64558</xdr:rowOff>
    </xdr:to>
    <xdr:cxnSp macro="">
      <xdr:nvCxnSpPr>
        <xdr:cNvPr id="67" name="直線コネクタ 66"/>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0" name="直線コネクタ 69"/>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3" name="直線コネクタ 72"/>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64558</xdr:rowOff>
    </xdr:to>
    <xdr:cxnSp macro="">
      <xdr:nvCxnSpPr>
        <xdr:cNvPr id="76" name="直線コネクタ 75"/>
        <xdr:cNvCxnSpPr/>
      </xdr:nvCxnSpPr>
      <xdr:spPr>
        <a:xfrm>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8" name="円/楕円 87"/>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89" name="テキスト ボックス 88"/>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0" name="円/楕円 89"/>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1" name="テキスト ボックス 90"/>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2" name="円/楕円 91"/>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3" name="テキスト ボックス 92"/>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経常経費充当一般財源等が</a:t>
          </a:r>
          <a:r>
            <a:rPr kumimoji="1" lang="en-US" altLang="ja-JP" sz="1300">
              <a:latin typeface="ＭＳ Ｐゴシック"/>
            </a:rPr>
            <a:t>81</a:t>
          </a:r>
          <a:r>
            <a:rPr kumimoji="1" lang="ja-JP" altLang="en-US" sz="1300">
              <a:latin typeface="ＭＳ Ｐゴシック"/>
            </a:rPr>
            <a:t>百万円減額になり、前年度に比べて</a:t>
          </a:r>
          <a:r>
            <a:rPr kumimoji="1" lang="en-US" altLang="ja-JP" sz="1300">
              <a:latin typeface="ＭＳ Ｐゴシック"/>
            </a:rPr>
            <a:t>0.3</a:t>
          </a:r>
          <a:r>
            <a:rPr kumimoji="1" lang="ja-JP" altLang="en-US" sz="1300">
              <a:latin typeface="ＭＳ Ｐゴシック"/>
            </a:rPr>
            <a:t>％上昇となったが、類似団体と比較すると</a:t>
          </a:r>
          <a:r>
            <a:rPr kumimoji="1" lang="en-US" altLang="ja-JP" sz="1300">
              <a:latin typeface="ＭＳ Ｐゴシック"/>
            </a:rPr>
            <a:t>2.5</a:t>
          </a:r>
          <a:r>
            <a:rPr kumimoji="1" lang="ja-JP" altLang="en-US" sz="1300">
              <a:latin typeface="ＭＳ Ｐゴシック"/>
            </a:rPr>
            <a:t>ポイント下回っている。今後も行財政改革への取り組みを通じて経常経費の削減に努める。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65088</xdr:rowOff>
    </xdr:from>
    <xdr:to>
      <xdr:col>7</xdr:col>
      <xdr:colOff>152400</xdr:colOff>
      <xdr:row>61</xdr:row>
      <xdr:rowOff>83185</xdr:rowOff>
    </xdr:to>
    <xdr:cxnSp macro="">
      <xdr:nvCxnSpPr>
        <xdr:cNvPr id="126" name="直線コネクタ 125"/>
        <xdr:cNvCxnSpPr/>
      </xdr:nvCxnSpPr>
      <xdr:spPr>
        <a:xfrm>
          <a:off x="4114800" y="1052353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65088</xdr:rowOff>
    </xdr:to>
    <xdr:cxnSp macro="">
      <xdr:nvCxnSpPr>
        <xdr:cNvPr id="129" name="直線コネクタ 128"/>
        <xdr:cNvCxnSpPr/>
      </xdr:nvCxnSpPr>
      <xdr:spPr>
        <a:xfrm>
          <a:off x="3225800" y="104571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61</xdr:row>
      <xdr:rowOff>137478</xdr:rowOff>
    </xdr:to>
    <xdr:cxnSp macro="">
      <xdr:nvCxnSpPr>
        <xdr:cNvPr id="132" name="直線コネクタ 131"/>
        <xdr:cNvCxnSpPr/>
      </xdr:nvCxnSpPr>
      <xdr:spPr>
        <a:xfrm flipV="1">
          <a:off x="2336800" y="1045718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61</xdr:row>
      <xdr:rowOff>137478</xdr:rowOff>
    </xdr:to>
    <xdr:cxnSp macro="">
      <xdr:nvCxnSpPr>
        <xdr:cNvPr id="135" name="直線コネクタ 134"/>
        <xdr:cNvCxnSpPr/>
      </xdr:nvCxnSpPr>
      <xdr:spPr>
        <a:xfrm>
          <a:off x="1447800" y="105416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32385</xdr:rowOff>
    </xdr:from>
    <xdr:to>
      <xdr:col>7</xdr:col>
      <xdr:colOff>203200</xdr:colOff>
      <xdr:row>61</xdr:row>
      <xdr:rowOff>133985</xdr:rowOff>
    </xdr:to>
    <xdr:sp macro="" textlink="">
      <xdr:nvSpPr>
        <xdr:cNvPr id="145" name="円/楕円 144"/>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48912</xdr:rowOff>
    </xdr:from>
    <xdr:ext cx="762000" cy="259045"/>
    <xdr:sp macro="" textlink="">
      <xdr:nvSpPr>
        <xdr:cNvPr id="146"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14288</xdr:rowOff>
    </xdr:from>
    <xdr:to>
      <xdr:col>6</xdr:col>
      <xdr:colOff>50800</xdr:colOff>
      <xdr:row>61</xdr:row>
      <xdr:rowOff>115888</xdr:rowOff>
    </xdr:to>
    <xdr:sp macro="" textlink="">
      <xdr:nvSpPr>
        <xdr:cNvPr id="147" name="円/楕円 146"/>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126065</xdr:rowOff>
    </xdr:from>
    <xdr:ext cx="736600" cy="259045"/>
    <xdr:sp macro="" textlink="">
      <xdr:nvSpPr>
        <xdr:cNvPr id="148" name="テキスト ボックス 147"/>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49" name="円/楕円 148"/>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0" name="テキスト ボックス 149"/>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86678</xdr:rowOff>
    </xdr:from>
    <xdr:to>
      <xdr:col>3</xdr:col>
      <xdr:colOff>330200</xdr:colOff>
      <xdr:row>62</xdr:row>
      <xdr:rowOff>16828</xdr:rowOff>
    </xdr:to>
    <xdr:sp macro="" textlink="">
      <xdr:nvSpPr>
        <xdr:cNvPr id="151" name="円/楕円 150"/>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27005</xdr:rowOff>
    </xdr:from>
    <xdr:ext cx="762000" cy="259045"/>
    <xdr:sp macro="" textlink="">
      <xdr:nvSpPr>
        <xdr:cNvPr id="152" name="テキスト ボックス 151"/>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53" name="円/楕円 152"/>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54" name="テキスト ボックス 153"/>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[211,124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の一部を民営化したものの、多種多様な施設を保有することにより物件費が類似団体平均を上回っている。今後は公共施設等総合管理計画を策定し、不要な施設の統合廃止などの効率的な施設配置を検討す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153256</xdr:rowOff>
    </xdr:from>
    <xdr:to>
      <xdr:col>7</xdr:col>
      <xdr:colOff>152400</xdr:colOff>
      <xdr:row>83</xdr:row>
      <xdr:rowOff>17221</xdr:rowOff>
    </xdr:to>
    <xdr:cxnSp macro="">
      <xdr:nvCxnSpPr>
        <xdr:cNvPr id="189" name="直線コネクタ 188"/>
        <xdr:cNvCxnSpPr/>
      </xdr:nvCxnSpPr>
      <xdr:spPr>
        <a:xfrm>
          <a:off x="4114800" y="14212156"/>
          <a:ext cx="8382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136444</xdr:rowOff>
    </xdr:from>
    <xdr:to>
      <xdr:col>6</xdr:col>
      <xdr:colOff>0</xdr:colOff>
      <xdr:row>82</xdr:row>
      <xdr:rowOff>153256</xdr:rowOff>
    </xdr:to>
    <xdr:cxnSp macro="">
      <xdr:nvCxnSpPr>
        <xdr:cNvPr id="192" name="直線コネクタ 191"/>
        <xdr:cNvCxnSpPr/>
      </xdr:nvCxnSpPr>
      <xdr:spPr>
        <a:xfrm>
          <a:off x="3225800" y="14195344"/>
          <a:ext cx="8890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136444</xdr:rowOff>
    </xdr:from>
    <xdr:to>
      <xdr:col>4</xdr:col>
      <xdr:colOff>482600</xdr:colOff>
      <xdr:row>82</xdr:row>
      <xdr:rowOff>158700</xdr:rowOff>
    </xdr:to>
    <xdr:cxnSp macro="">
      <xdr:nvCxnSpPr>
        <xdr:cNvPr id="195" name="直線コネクタ 194"/>
        <xdr:cNvCxnSpPr/>
      </xdr:nvCxnSpPr>
      <xdr:spPr>
        <a:xfrm flipV="1">
          <a:off x="2336800" y="14195344"/>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93811</xdr:rowOff>
    </xdr:from>
    <xdr:to>
      <xdr:col>3</xdr:col>
      <xdr:colOff>279400</xdr:colOff>
      <xdr:row>82</xdr:row>
      <xdr:rowOff>158700</xdr:rowOff>
    </xdr:to>
    <xdr:cxnSp macro="">
      <xdr:nvCxnSpPr>
        <xdr:cNvPr id="198" name="直線コネクタ 197"/>
        <xdr:cNvCxnSpPr/>
      </xdr:nvCxnSpPr>
      <xdr:spPr>
        <a:xfrm>
          <a:off x="1447800" y="14152711"/>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137871</xdr:rowOff>
    </xdr:from>
    <xdr:to>
      <xdr:col>7</xdr:col>
      <xdr:colOff>203200</xdr:colOff>
      <xdr:row>83</xdr:row>
      <xdr:rowOff>68021</xdr:rowOff>
    </xdr:to>
    <xdr:sp macro="" textlink="">
      <xdr:nvSpPr>
        <xdr:cNvPr id="208" name="円/楕円 207"/>
        <xdr:cNvSpPr/>
      </xdr:nvSpPr>
      <xdr:spPr>
        <a:xfrm>
          <a:off x="4902200" y="141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109948</xdr:rowOff>
    </xdr:from>
    <xdr:ext cx="762000" cy="259045"/>
    <xdr:sp macro="" textlink="">
      <xdr:nvSpPr>
        <xdr:cNvPr id="209" name="人件費・物件費等の状況該当値テキスト"/>
        <xdr:cNvSpPr txBox="1"/>
      </xdr:nvSpPr>
      <xdr:spPr>
        <a:xfrm>
          <a:off x="5041900" y="1416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211,124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102456</xdr:rowOff>
    </xdr:from>
    <xdr:to>
      <xdr:col>6</xdr:col>
      <xdr:colOff>50800</xdr:colOff>
      <xdr:row>83</xdr:row>
      <xdr:rowOff>32606</xdr:rowOff>
    </xdr:to>
    <xdr:sp macro="" textlink="">
      <xdr:nvSpPr>
        <xdr:cNvPr id="210" name="円/楕円 209"/>
        <xdr:cNvSpPr/>
      </xdr:nvSpPr>
      <xdr:spPr>
        <a:xfrm>
          <a:off x="4064000" y="141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17383</xdr:rowOff>
    </xdr:from>
    <xdr:ext cx="736600" cy="259045"/>
    <xdr:sp macro="" textlink="">
      <xdr:nvSpPr>
        <xdr:cNvPr id="211" name="テキスト ボックス 210"/>
        <xdr:cNvSpPr txBox="1"/>
      </xdr:nvSpPr>
      <xdr:spPr>
        <a:xfrm>
          <a:off x="3733800" y="1424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85644</xdr:rowOff>
    </xdr:from>
    <xdr:to>
      <xdr:col>4</xdr:col>
      <xdr:colOff>533400</xdr:colOff>
      <xdr:row>83</xdr:row>
      <xdr:rowOff>15794</xdr:rowOff>
    </xdr:to>
    <xdr:sp macro="" textlink="">
      <xdr:nvSpPr>
        <xdr:cNvPr id="212" name="円/楕円 211"/>
        <xdr:cNvSpPr/>
      </xdr:nvSpPr>
      <xdr:spPr>
        <a:xfrm>
          <a:off x="3175000" y="141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571</xdr:rowOff>
    </xdr:from>
    <xdr:ext cx="762000" cy="259045"/>
    <xdr:sp macro="" textlink="">
      <xdr:nvSpPr>
        <xdr:cNvPr id="213" name="テキスト ボックス 212"/>
        <xdr:cNvSpPr txBox="1"/>
      </xdr:nvSpPr>
      <xdr:spPr>
        <a:xfrm>
          <a:off x="2844800" y="142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107900</xdr:rowOff>
    </xdr:from>
    <xdr:to>
      <xdr:col>3</xdr:col>
      <xdr:colOff>330200</xdr:colOff>
      <xdr:row>83</xdr:row>
      <xdr:rowOff>38050</xdr:rowOff>
    </xdr:to>
    <xdr:sp macro="" textlink="">
      <xdr:nvSpPr>
        <xdr:cNvPr id="214" name="円/楕円 213"/>
        <xdr:cNvSpPr/>
      </xdr:nvSpPr>
      <xdr:spPr>
        <a:xfrm>
          <a:off x="2286000" y="141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22827</xdr:rowOff>
    </xdr:from>
    <xdr:ext cx="762000" cy="259045"/>
    <xdr:sp macro="" textlink="">
      <xdr:nvSpPr>
        <xdr:cNvPr id="215" name="テキスト ボックス 214"/>
        <xdr:cNvSpPr txBox="1"/>
      </xdr:nvSpPr>
      <xdr:spPr>
        <a:xfrm>
          <a:off x="1955800" y="142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43011</xdr:rowOff>
    </xdr:from>
    <xdr:to>
      <xdr:col>2</xdr:col>
      <xdr:colOff>127000</xdr:colOff>
      <xdr:row>82</xdr:row>
      <xdr:rowOff>144611</xdr:rowOff>
    </xdr:to>
    <xdr:sp macro="" textlink="">
      <xdr:nvSpPr>
        <xdr:cNvPr id="216" name="円/楕円 215"/>
        <xdr:cNvSpPr/>
      </xdr:nvSpPr>
      <xdr:spPr>
        <a:xfrm>
          <a:off x="1397000" y="141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129388</xdr:rowOff>
    </xdr:from>
    <xdr:ext cx="762000" cy="259045"/>
    <xdr:sp macro="" textlink="">
      <xdr:nvSpPr>
        <xdr:cNvPr id="217" name="テキスト ボックス 216"/>
        <xdr:cNvSpPr txBox="1"/>
      </xdr:nvSpPr>
      <xdr:spPr>
        <a:xfrm>
          <a:off x="1066800" y="14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依然として類似団体平均よりも相当程度</a:t>
          </a:r>
          <a:r>
            <a:rPr kumimoji="1" lang="en-US" altLang="ja-JP" sz="1300">
              <a:latin typeface="ＭＳ Ｐゴシック"/>
            </a:rPr>
            <a:t>(2.6</a:t>
          </a:r>
          <a:r>
            <a:rPr kumimoji="1" lang="ja-JP" altLang="en-US" sz="1300">
              <a:latin typeface="ＭＳ Ｐゴシック"/>
            </a:rPr>
            <a:t>ポイント</a:t>
          </a:r>
          <a:r>
            <a:rPr kumimoji="1" lang="en-US" altLang="ja-JP" sz="1300">
              <a:latin typeface="ＭＳ Ｐゴシック"/>
            </a:rPr>
            <a:t>)</a:t>
          </a:r>
          <a:r>
            <a:rPr kumimoji="1" lang="ja-JP" altLang="en-US" sz="1300">
              <a:latin typeface="ＭＳ Ｐゴシック"/>
            </a:rPr>
            <a:t>低く、給与カット等の直接的な人件費の削減は実施していない。今後も当該指数を注視しながら給与の適正化を図る。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6955</xdr:rowOff>
    </xdr:to>
    <xdr:cxnSp macro="">
      <xdr:nvCxnSpPr>
        <xdr:cNvPr id="253" name="直線コネクタ 252"/>
        <xdr:cNvCxnSpPr/>
      </xdr:nvCxnSpPr>
      <xdr:spPr>
        <a:xfrm>
          <a:off x="16179800" y="142028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88</xdr:row>
      <xdr:rowOff>22982</xdr:rowOff>
    </xdr:to>
    <xdr:cxnSp macro="">
      <xdr:nvCxnSpPr>
        <xdr:cNvPr id="256" name="直線コネクタ 255"/>
        <xdr:cNvCxnSpPr/>
      </xdr:nvCxnSpPr>
      <xdr:spPr>
        <a:xfrm flipV="1">
          <a:off x="15290800" y="142028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102507</xdr:rowOff>
    </xdr:from>
    <xdr:to>
      <xdr:col>22</xdr:col>
      <xdr:colOff>203200</xdr:colOff>
      <xdr:row>88</xdr:row>
      <xdr:rowOff>22982</xdr:rowOff>
    </xdr:to>
    <xdr:cxnSp macro="">
      <xdr:nvCxnSpPr>
        <xdr:cNvPr id="259" name="直線コネクタ 258"/>
        <xdr:cNvCxnSpPr/>
      </xdr:nvCxnSpPr>
      <xdr:spPr>
        <a:xfrm>
          <a:off x="14401800" y="1501865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87</xdr:row>
      <xdr:rowOff>102507</xdr:rowOff>
    </xdr:to>
    <xdr:cxnSp macro="">
      <xdr:nvCxnSpPr>
        <xdr:cNvPr id="262" name="直線コネクタ 261"/>
        <xdr:cNvCxnSpPr/>
      </xdr:nvCxnSpPr>
      <xdr:spPr>
        <a:xfrm>
          <a:off x="13512800" y="14133891"/>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2" name="円/楕円 271"/>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3"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4" name="円/楕円 273"/>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5" name="テキスト ボックス 274"/>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143632</xdr:rowOff>
    </xdr:from>
    <xdr:to>
      <xdr:col>22</xdr:col>
      <xdr:colOff>254000</xdr:colOff>
      <xdr:row>88</xdr:row>
      <xdr:rowOff>73782</xdr:rowOff>
    </xdr:to>
    <xdr:sp macro="" textlink="">
      <xdr:nvSpPr>
        <xdr:cNvPr id="276" name="円/楕円 275"/>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77" name="テキスト ボックス 276"/>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51707</xdr:rowOff>
    </xdr:from>
    <xdr:to>
      <xdr:col>21</xdr:col>
      <xdr:colOff>50800</xdr:colOff>
      <xdr:row>87</xdr:row>
      <xdr:rowOff>153307</xdr:rowOff>
    </xdr:to>
    <xdr:sp macro="" textlink="">
      <xdr:nvSpPr>
        <xdr:cNvPr id="278" name="円/楕円 277"/>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79" name="テキスト ボックス 27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80" name="円/楕円 279"/>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135968</xdr:rowOff>
    </xdr:from>
    <xdr:ext cx="762000" cy="259045"/>
    <xdr:sp macro="" textlink="">
      <xdr:nvSpPr>
        <xdr:cNvPr id="281" name="テキスト ボックス 280"/>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月策定の新市建設計画で退職者の補充を</a:t>
          </a:r>
          <a:r>
            <a:rPr kumimoji="1" lang="en-US" altLang="ja-JP" sz="1300">
              <a:latin typeface="ＭＳ Ｐゴシック"/>
            </a:rPr>
            <a:t>4</a:t>
          </a:r>
          <a:r>
            <a:rPr kumimoji="1" lang="ja-JP" altLang="en-US" sz="1300">
              <a:latin typeface="ＭＳ Ｐゴシック"/>
            </a:rPr>
            <a:t>割とし、合併後</a:t>
          </a:r>
          <a:r>
            <a:rPr kumimoji="1" lang="en-US" altLang="ja-JP" sz="1300">
              <a:latin typeface="ＭＳ Ｐゴシック"/>
            </a:rPr>
            <a:t>10</a:t>
          </a:r>
          <a:r>
            <a:rPr kumimoji="1" lang="ja-JP" altLang="en-US" sz="1300">
              <a:latin typeface="ＭＳ Ｐゴシック"/>
            </a:rPr>
            <a:t>年間で</a:t>
          </a:r>
          <a:r>
            <a:rPr kumimoji="1" lang="en-US" altLang="ja-JP" sz="1300">
              <a:latin typeface="ＭＳ Ｐゴシック"/>
            </a:rPr>
            <a:t>60</a:t>
          </a:r>
          <a:r>
            <a:rPr kumimoji="1" lang="ja-JP" altLang="en-US" sz="1300">
              <a:latin typeface="ＭＳ Ｐゴシック"/>
            </a:rPr>
            <a:t>人削減を目標に掲げて取り組んできた。この間、保育所の民営化等の民間開放の推進により、定員適正化計画に掲げる毎年度の計画値を上回る実績を上げてきた。しかし、市の面積が拡大で、総合支所の配置を行っていることから、類似団体と比較して平均を上回っている。平成</a:t>
          </a:r>
          <a:r>
            <a:rPr kumimoji="1" lang="en-US" altLang="ja-JP" sz="1300">
              <a:latin typeface="ＭＳ Ｐゴシック"/>
            </a:rPr>
            <a:t>25</a:t>
          </a:r>
          <a:r>
            <a:rPr kumimoji="1" lang="ja-JP" altLang="en-US" sz="1300">
              <a:latin typeface="ＭＳ Ｐゴシック"/>
            </a:rPr>
            <a:t>年２月に改定した職員適正化計画を基に、組織機構の見直しと併せて、今後も適正な職員数となるよう取り組む。</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29845</xdr:rowOff>
    </xdr:from>
    <xdr:to>
      <xdr:col>24</xdr:col>
      <xdr:colOff>558800</xdr:colOff>
      <xdr:row>63</xdr:row>
      <xdr:rowOff>61516</xdr:rowOff>
    </xdr:to>
    <xdr:cxnSp macro="">
      <xdr:nvCxnSpPr>
        <xdr:cNvPr id="320" name="直線コネクタ 319"/>
        <xdr:cNvCxnSpPr/>
      </xdr:nvCxnSpPr>
      <xdr:spPr>
        <a:xfrm>
          <a:off x="16179800" y="10831195"/>
          <a:ext cx="8382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29845</xdr:rowOff>
    </xdr:from>
    <xdr:to>
      <xdr:col>23</xdr:col>
      <xdr:colOff>406400</xdr:colOff>
      <xdr:row>63</xdr:row>
      <xdr:rowOff>52467</xdr:rowOff>
    </xdr:to>
    <xdr:cxnSp macro="">
      <xdr:nvCxnSpPr>
        <xdr:cNvPr id="323" name="直線コネクタ 322"/>
        <xdr:cNvCxnSpPr/>
      </xdr:nvCxnSpPr>
      <xdr:spPr>
        <a:xfrm flipV="1">
          <a:off x="15290800" y="10831195"/>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52467</xdr:rowOff>
    </xdr:from>
    <xdr:to>
      <xdr:col>22</xdr:col>
      <xdr:colOff>203200</xdr:colOff>
      <xdr:row>63</xdr:row>
      <xdr:rowOff>99219</xdr:rowOff>
    </xdr:to>
    <xdr:cxnSp macro="">
      <xdr:nvCxnSpPr>
        <xdr:cNvPr id="326" name="直線コネクタ 325"/>
        <xdr:cNvCxnSpPr/>
      </xdr:nvCxnSpPr>
      <xdr:spPr>
        <a:xfrm flipV="1">
          <a:off x="14401800" y="10853817"/>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88662</xdr:rowOff>
    </xdr:from>
    <xdr:to>
      <xdr:col>21</xdr:col>
      <xdr:colOff>0</xdr:colOff>
      <xdr:row>63</xdr:row>
      <xdr:rowOff>99219</xdr:rowOff>
    </xdr:to>
    <xdr:cxnSp macro="">
      <xdr:nvCxnSpPr>
        <xdr:cNvPr id="329" name="直線コネクタ 328"/>
        <xdr:cNvCxnSpPr/>
      </xdr:nvCxnSpPr>
      <xdr:spPr>
        <a:xfrm>
          <a:off x="13512800" y="10890012"/>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10716</xdr:rowOff>
    </xdr:from>
    <xdr:to>
      <xdr:col>24</xdr:col>
      <xdr:colOff>609600</xdr:colOff>
      <xdr:row>63</xdr:row>
      <xdr:rowOff>112316</xdr:rowOff>
    </xdr:to>
    <xdr:sp macro="" textlink="">
      <xdr:nvSpPr>
        <xdr:cNvPr id="339" name="円/楕円 338"/>
        <xdr:cNvSpPr/>
      </xdr:nvSpPr>
      <xdr:spPr>
        <a:xfrm>
          <a:off x="16967200" y="108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154243</xdr:rowOff>
    </xdr:from>
    <xdr:ext cx="762000" cy="259045"/>
    <xdr:sp macro="" textlink="">
      <xdr:nvSpPr>
        <xdr:cNvPr id="340" name="定員管理の状況該当値テキスト"/>
        <xdr:cNvSpPr txBox="1"/>
      </xdr:nvSpPr>
      <xdr:spPr>
        <a:xfrm>
          <a:off x="17106900" y="1078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150495</xdr:rowOff>
    </xdr:from>
    <xdr:to>
      <xdr:col>23</xdr:col>
      <xdr:colOff>457200</xdr:colOff>
      <xdr:row>63</xdr:row>
      <xdr:rowOff>80645</xdr:rowOff>
    </xdr:to>
    <xdr:sp macro="" textlink="">
      <xdr:nvSpPr>
        <xdr:cNvPr id="341" name="円/楕円 340"/>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65422</xdr:rowOff>
    </xdr:from>
    <xdr:ext cx="736600" cy="259045"/>
    <xdr:sp macro="" textlink="">
      <xdr:nvSpPr>
        <xdr:cNvPr id="342" name="テキスト ボックス 341"/>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1667</xdr:rowOff>
    </xdr:from>
    <xdr:to>
      <xdr:col>22</xdr:col>
      <xdr:colOff>254000</xdr:colOff>
      <xdr:row>63</xdr:row>
      <xdr:rowOff>103267</xdr:rowOff>
    </xdr:to>
    <xdr:sp macro="" textlink="">
      <xdr:nvSpPr>
        <xdr:cNvPr id="343" name="円/楕円 342"/>
        <xdr:cNvSpPr/>
      </xdr:nvSpPr>
      <xdr:spPr>
        <a:xfrm>
          <a:off x="15240000" y="108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88044</xdr:rowOff>
    </xdr:from>
    <xdr:ext cx="762000" cy="259045"/>
    <xdr:sp macro="" textlink="">
      <xdr:nvSpPr>
        <xdr:cNvPr id="344" name="テキスト ボックス 343"/>
        <xdr:cNvSpPr txBox="1"/>
      </xdr:nvSpPr>
      <xdr:spPr>
        <a:xfrm>
          <a:off x="14909800" y="1088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48419</xdr:rowOff>
    </xdr:from>
    <xdr:to>
      <xdr:col>21</xdr:col>
      <xdr:colOff>50800</xdr:colOff>
      <xdr:row>63</xdr:row>
      <xdr:rowOff>150019</xdr:rowOff>
    </xdr:to>
    <xdr:sp macro="" textlink="">
      <xdr:nvSpPr>
        <xdr:cNvPr id="345" name="円/楕円 344"/>
        <xdr:cNvSpPr/>
      </xdr:nvSpPr>
      <xdr:spPr>
        <a:xfrm>
          <a:off x="143510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134796</xdr:rowOff>
    </xdr:from>
    <xdr:ext cx="762000" cy="259045"/>
    <xdr:sp macro="" textlink="">
      <xdr:nvSpPr>
        <xdr:cNvPr id="346" name="テキスト ボックス 345"/>
        <xdr:cNvSpPr txBox="1"/>
      </xdr:nvSpPr>
      <xdr:spPr>
        <a:xfrm>
          <a:off x="14020800" y="1093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37862</xdr:rowOff>
    </xdr:from>
    <xdr:to>
      <xdr:col>19</xdr:col>
      <xdr:colOff>533400</xdr:colOff>
      <xdr:row>63</xdr:row>
      <xdr:rowOff>139462</xdr:rowOff>
    </xdr:to>
    <xdr:sp macro="" textlink="">
      <xdr:nvSpPr>
        <xdr:cNvPr id="347" name="円/楕円 346"/>
        <xdr:cNvSpPr/>
      </xdr:nvSpPr>
      <xdr:spPr>
        <a:xfrm>
          <a:off x="13462000" y="108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124239</xdr:rowOff>
    </xdr:from>
    <xdr:ext cx="762000" cy="259045"/>
    <xdr:sp macro="" textlink="">
      <xdr:nvSpPr>
        <xdr:cNvPr id="348" name="テキスト ボックス 347"/>
        <xdr:cNvSpPr txBox="1"/>
      </xdr:nvSpPr>
      <xdr:spPr>
        <a:xfrm>
          <a:off x="13131800" y="1092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過去からの起債抑制策により昨年度より</a:t>
          </a:r>
          <a:r>
            <a:rPr kumimoji="1" lang="en-US" altLang="ja-JP" sz="1300">
              <a:latin typeface="ＭＳ Ｐゴシック"/>
            </a:rPr>
            <a:t>1.2</a:t>
          </a:r>
          <a:r>
            <a:rPr kumimoji="1" lang="ja-JP" altLang="en-US" sz="1300">
              <a:latin typeface="ＭＳ Ｐゴシック"/>
            </a:rPr>
            <a:t>％減り、類似団体平均を下回るに至った。未だ全国平均よりは高い状況であるので、交付税算入率の高い起債を厳選しながら、当該比率を注視し発行額を見極めるとともに、公債費負担の軽減に向けた取り組みを継続し、健全な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76200</xdr:rowOff>
    </xdr:to>
    <xdr:cxnSp macro="">
      <xdr:nvCxnSpPr>
        <xdr:cNvPr id="382" name="直線コネクタ 381"/>
        <xdr:cNvCxnSpPr/>
      </xdr:nvCxnSpPr>
      <xdr:spPr>
        <a:xfrm flipV="1">
          <a:off x="16179800" y="70091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132504</xdr:rowOff>
    </xdr:to>
    <xdr:cxnSp macro="">
      <xdr:nvCxnSpPr>
        <xdr:cNvPr id="385" name="直線コネクタ 384"/>
        <xdr:cNvCxnSpPr/>
      </xdr:nvCxnSpPr>
      <xdr:spPr>
        <a:xfrm flipV="1">
          <a:off x="15290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25400</xdr:rowOff>
    </xdr:to>
    <xdr:cxnSp macro="">
      <xdr:nvCxnSpPr>
        <xdr:cNvPr id="388" name="直線コネクタ 387"/>
        <xdr:cNvCxnSpPr/>
      </xdr:nvCxnSpPr>
      <xdr:spPr>
        <a:xfrm flipV="1">
          <a:off x="14401800" y="716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138006</xdr:rowOff>
    </xdr:to>
    <xdr:cxnSp macro="">
      <xdr:nvCxnSpPr>
        <xdr:cNvPr id="391" name="直線コネクタ 390"/>
        <xdr:cNvCxnSpPr/>
      </xdr:nvCxnSpPr>
      <xdr:spPr>
        <a:xfrm flipV="1">
          <a:off x="13512800" y="72263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1" name="円/楕円 400"/>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2"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3" name="円/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4" name="テキスト ボックス 40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5" name="円/楕円 404"/>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406" name="テキスト ボックス 405"/>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7" name="円/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8" name="テキスト ボックス 40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87206</xdr:rowOff>
    </xdr:from>
    <xdr:to>
      <xdr:col>19</xdr:col>
      <xdr:colOff>533400</xdr:colOff>
      <xdr:row>43</xdr:row>
      <xdr:rowOff>17356</xdr:rowOff>
    </xdr:to>
    <xdr:sp macro="" textlink="">
      <xdr:nvSpPr>
        <xdr:cNvPr id="409" name="円/楕円 408"/>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27533</xdr:rowOff>
    </xdr:from>
    <xdr:ext cx="762000" cy="259045"/>
    <xdr:sp macro="" textlink="">
      <xdr:nvSpPr>
        <xdr:cNvPr id="410" name="テキスト ボックス 409"/>
        <xdr:cNvSpPr txBox="1"/>
      </xdr:nvSpPr>
      <xdr:spPr>
        <a:xfrm>
          <a:off x="13131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41.4</a:t>
          </a:r>
          <a:r>
            <a:rPr kumimoji="1" lang="ja-JP" altLang="en-US" sz="1300">
              <a:latin typeface="ＭＳ Ｐゴシック"/>
            </a:rPr>
            <a:t>％下回っている。主な要因としては平成</a:t>
          </a:r>
          <a:r>
            <a:rPr kumimoji="1" lang="en-US" altLang="ja-JP" sz="1300">
              <a:latin typeface="ＭＳ Ｐゴシック"/>
            </a:rPr>
            <a:t>19</a:t>
          </a:r>
          <a:r>
            <a:rPr kumimoji="1" lang="ja-JP" altLang="en-US" sz="1300">
              <a:latin typeface="ＭＳ Ｐゴシック"/>
            </a:rPr>
            <a:t>年度から実施した補償金免除繰上償還やプライマリーバランスの黒字維持による地方債現在高の減、普通交付税の増額に伴う標準財政規模の増及び財政調整基金や減債基金の積み立てによる充当可能基金の増額等が挙げられる。今後も公債費等義務的経費の削減を中心とし、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28279</xdr:rowOff>
    </xdr:from>
    <xdr:to>
      <xdr:col>24</xdr:col>
      <xdr:colOff>558800</xdr:colOff>
      <xdr:row>14</xdr:row>
      <xdr:rowOff>49191</xdr:rowOff>
    </xdr:to>
    <xdr:cxnSp macro="">
      <xdr:nvCxnSpPr>
        <xdr:cNvPr id="444" name="直線コネクタ 443"/>
        <xdr:cNvCxnSpPr/>
      </xdr:nvCxnSpPr>
      <xdr:spPr>
        <a:xfrm flipV="1">
          <a:off x="16179800" y="2428579"/>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35518</xdr:rowOff>
    </xdr:from>
    <xdr:to>
      <xdr:col>23</xdr:col>
      <xdr:colOff>406400</xdr:colOff>
      <xdr:row>14</xdr:row>
      <xdr:rowOff>49191</xdr:rowOff>
    </xdr:to>
    <xdr:cxnSp macro="">
      <xdr:nvCxnSpPr>
        <xdr:cNvPr id="447" name="直線コネクタ 446"/>
        <xdr:cNvCxnSpPr/>
      </xdr:nvCxnSpPr>
      <xdr:spPr>
        <a:xfrm>
          <a:off x="15290800" y="243581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9" name="テキスト ボックス 448"/>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35518</xdr:rowOff>
    </xdr:from>
    <xdr:to>
      <xdr:col>22</xdr:col>
      <xdr:colOff>203200</xdr:colOff>
      <xdr:row>15</xdr:row>
      <xdr:rowOff>35391</xdr:rowOff>
    </xdr:to>
    <xdr:cxnSp macro="">
      <xdr:nvCxnSpPr>
        <xdr:cNvPr id="450" name="直線コネクタ 449"/>
        <xdr:cNvCxnSpPr/>
      </xdr:nvCxnSpPr>
      <xdr:spPr>
        <a:xfrm flipV="1">
          <a:off x="14401800" y="2435818"/>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2" name="テキスト ボックス 451"/>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35391</xdr:rowOff>
    </xdr:from>
    <xdr:to>
      <xdr:col>21</xdr:col>
      <xdr:colOff>0</xdr:colOff>
      <xdr:row>15</xdr:row>
      <xdr:rowOff>133519</xdr:rowOff>
    </xdr:to>
    <xdr:cxnSp macro="">
      <xdr:nvCxnSpPr>
        <xdr:cNvPr id="453" name="直線コネクタ 452"/>
        <xdr:cNvCxnSpPr/>
      </xdr:nvCxnSpPr>
      <xdr:spPr>
        <a:xfrm flipV="1">
          <a:off x="13512800" y="2607141"/>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148929</xdr:rowOff>
    </xdr:from>
    <xdr:to>
      <xdr:col>24</xdr:col>
      <xdr:colOff>609600</xdr:colOff>
      <xdr:row>14</xdr:row>
      <xdr:rowOff>79079</xdr:rowOff>
    </xdr:to>
    <xdr:sp macro="" textlink="">
      <xdr:nvSpPr>
        <xdr:cNvPr id="463" name="円/楕円 462"/>
        <xdr:cNvSpPr/>
      </xdr:nvSpPr>
      <xdr:spPr>
        <a:xfrm>
          <a:off x="169672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70206</xdr:rowOff>
    </xdr:from>
    <xdr:ext cx="762000" cy="259045"/>
    <xdr:sp macro="" textlink="">
      <xdr:nvSpPr>
        <xdr:cNvPr id="464" name="将来負担の状況該当値テキスト"/>
        <xdr:cNvSpPr txBox="1"/>
      </xdr:nvSpPr>
      <xdr:spPr>
        <a:xfrm>
          <a:off x="17106900" y="22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169841</xdr:rowOff>
    </xdr:from>
    <xdr:to>
      <xdr:col>23</xdr:col>
      <xdr:colOff>457200</xdr:colOff>
      <xdr:row>14</xdr:row>
      <xdr:rowOff>99991</xdr:rowOff>
    </xdr:to>
    <xdr:sp macro="" textlink="">
      <xdr:nvSpPr>
        <xdr:cNvPr id="465" name="円/楕円 464"/>
        <xdr:cNvSpPr/>
      </xdr:nvSpPr>
      <xdr:spPr>
        <a:xfrm>
          <a:off x="16129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110168</xdr:rowOff>
    </xdr:from>
    <xdr:ext cx="736600" cy="259045"/>
    <xdr:sp macro="" textlink="">
      <xdr:nvSpPr>
        <xdr:cNvPr id="466" name="テキスト ボックス 465"/>
        <xdr:cNvSpPr txBox="1"/>
      </xdr:nvSpPr>
      <xdr:spPr>
        <a:xfrm>
          <a:off x="15798800" y="2167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156168</xdr:rowOff>
    </xdr:from>
    <xdr:to>
      <xdr:col>22</xdr:col>
      <xdr:colOff>254000</xdr:colOff>
      <xdr:row>14</xdr:row>
      <xdr:rowOff>86318</xdr:rowOff>
    </xdr:to>
    <xdr:sp macro="" textlink="">
      <xdr:nvSpPr>
        <xdr:cNvPr id="467" name="円/楕円 466"/>
        <xdr:cNvSpPr/>
      </xdr:nvSpPr>
      <xdr:spPr>
        <a:xfrm>
          <a:off x="15240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96495</xdr:rowOff>
    </xdr:from>
    <xdr:ext cx="762000" cy="259045"/>
    <xdr:sp macro="" textlink="">
      <xdr:nvSpPr>
        <xdr:cNvPr id="468" name="テキスト ボックス 467"/>
        <xdr:cNvSpPr txBox="1"/>
      </xdr:nvSpPr>
      <xdr:spPr>
        <a:xfrm>
          <a:off x="14909800" y="215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69" name="円/楕円 468"/>
        <xdr:cNvSpPr/>
      </xdr:nvSpPr>
      <xdr:spPr>
        <a:xfrm>
          <a:off x="14351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70" name="テキスト ボックス 46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82719</xdr:rowOff>
    </xdr:from>
    <xdr:to>
      <xdr:col>19</xdr:col>
      <xdr:colOff>533400</xdr:colOff>
      <xdr:row>16</xdr:row>
      <xdr:rowOff>12869</xdr:rowOff>
    </xdr:to>
    <xdr:sp macro="" textlink="">
      <xdr:nvSpPr>
        <xdr:cNvPr id="471" name="円/楕円 470"/>
        <xdr:cNvSpPr/>
      </xdr:nvSpPr>
      <xdr:spPr>
        <a:xfrm>
          <a:off x="13462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23046</xdr:rowOff>
    </xdr:from>
    <xdr:ext cx="762000" cy="259045"/>
    <xdr:sp macro="" textlink="">
      <xdr:nvSpPr>
        <xdr:cNvPr id="472" name="テキスト ボックス 471"/>
        <xdr:cNvSpPr txBox="1"/>
      </xdr:nvSpPr>
      <xdr:spPr>
        <a:xfrm>
          <a:off x="13131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27,647
27,521
862.30
22,111,434
21,364,308
443,715
12,132,964
19,325,903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19.7</a:t>
          </a:r>
          <a:r>
            <a:rPr kumimoji="1" lang="ja-JP" altLang="en-US" sz="1300">
              <a:latin typeface="ＭＳ Ｐゴシック"/>
            </a:rPr>
            <a:t>％と年々減少している。これは、新規採用の抑制による職員数の減や消防業務、し尿処理業務、介護保険業務などを一部事務組合で行っていること、指定管理者制度の導入などによる物件費へのシフト、保育所の民営化が主な要因である。今後も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151493</xdr:rowOff>
    </xdr:to>
    <xdr:cxnSp macro="">
      <xdr:nvCxnSpPr>
        <xdr:cNvPr id="66" name="直線コネクタ 65"/>
        <xdr:cNvCxnSpPr/>
      </xdr:nvCxnSpPr>
      <xdr:spPr>
        <a:xfrm flipV="1">
          <a:off x="3987800" y="610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36</xdr:row>
      <xdr:rowOff>99786</xdr:rowOff>
    </xdr:to>
    <xdr:cxnSp macro="">
      <xdr:nvCxnSpPr>
        <xdr:cNvPr id="69" name="直線コネクタ 68"/>
        <xdr:cNvCxnSpPr/>
      </xdr:nvCxnSpPr>
      <xdr:spPr>
        <a:xfrm flipV="1">
          <a:off x="3098800" y="6152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36</xdr:row>
      <xdr:rowOff>143328</xdr:rowOff>
    </xdr:to>
    <xdr:cxnSp macro="">
      <xdr:nvCxnSpPr>
        <xdr:cNvPr id="72" name="直線コネクタ 71"/>
        <xdr:cNvCxnSpPr/>
      </xdr:nvCxnSpPr>
      <xdr:spPr>
        <a:xfrm flipV="1">
          <a:off x="2209800" y="6271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121557</xdr:rowOff>
    </xdr:from>
    <xdr:to>
      <xdr:col>3</xdr:col>
      <xdr:colOff>142875</xdr:colOff>
      <xdr:row>36</xdr:row>
      <xdr:rowOff>143328</xdr:rowOff>
    </xdr:to>
    <xdr:cxnSp macro="">
      <xdr:nvCxnSpPr>
        <xdr:cNvPr id="75" name="直線コネクタ 74"/>
        <xdr:cNvCxnSpPr/>
      </xdr:nvCxnSpPr>
      <xdr:spPr>
        <a:xfrm>
          <a:off x="1320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7" name="円/楕円 86"/>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88" name="テキスト ボックス 87"/>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48986</xdr:rowOff>
    </xdr:from>
    <xdr:to>
      <xdr:col>4</xdr:col>
      <xdr:colOff>396875</xdr:colOff>
      <xdr:row>36</xdr:row>
      <xdr:rowOff>150586</xdr:rowOff>
    </xdr:to>
    <xdr:sp macro="" textlink="">
      <xdr:nvSpPr>
        <xdr:cNvPr id="89" name="円/楕円 88"/>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160763</xdr:rowOff>
    </xdr:from>
    <xdr:ext cx="762000" cy="259045"/>
    <xdr:sp macro="" textlink="">
      <xdr:nvSpPr>
        <xdr:cNvPr id="90" name="テキスト ボックス 89"/>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1" name="円/楕円 90"/>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2" name="テキスト ボックス 91"/>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70757</xdr:rowOff>
    </xdr:from>
    <xdr:to>
      <xdr:col>1</xdr:col>
      <xdr:colOff>676275</xdr:colOff>
      <xdr:row>37</xdr:row>
      <xdr:rowOff>907</xdr:rowOff>
    </xdr:to>
    <xdr:sp macro="" textlink="">
      <xdr:nvSpPr>
        <xdr:cNvPr id="93" name="円/楕円 92"/>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11084</xdr:rowOff>
    </xdr:from>
    <xdr:ext cx="762000" cy="259045"/>
    <xdr:sp macro="" textlink="">
      <xdr:nvSpPr>
        <xdr:cNvPr id="94" name="テキスト ボックス 93"/>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物件費の経常収支比率は、類似団体平均に近づいたものの前年度より</a:t>
          </a:r>
          <a:r>
            <a:rPr kumimoji="1" lang="en-US" altLang="ja-JP" sz="1300">
              <a:latin typeface="ＭＳ Ｐゴシック"/>
            </a:rPr>
            <a:t>0.1</a:t>
          </a:r>
          <a:r>
            <a:rPr kumimoji="1" lang="ja-JP" altLang="en-US" sz="1300">
              <a:latin typeface="ＭＳ Ｐゴシック"/>
            </a:rPr>
            <a:t>％の増となった。これは業務の民間委託化や指定管理者制度の導入による、職員人件費等から委託料へのシフトが起きているためでり、物件費が上昇しているのに対し、人件費が低下傾向にあるという比率の推移にも表れているが、今後も事業の見直しにより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72571</xdr:rowOff>
    </xdr:to>
    <xdr:cxnSp macro="">
      <xdr:nvCxnSpPr>
        <xdr:cNvPr id="129" name="直線コネクタ 128"/>
        <xdr:cNvCxnSpPr/>
      </xdr:nvCxnSpPr>
      <xdr:spPr>
        <a:xfrm>
          <a:off x="15671800" y="3147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18</xdr:row>
      <xdr:rowOff>61686</xdr:rowOff>
    </xdr:to>
    <xdr:cxnSp macro="">
      <xdr:nvCxnSpPr>
        <xdr:cNvPr id="132" name="直線コネクタ 131"/>
        <xdr:cNvCxnSpPr/>
      </xdr:nvCxnSpPr>
      <xdr:spPr>
        <a:xfrm>
          <a:off x="14782800" y="29627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48079</xdr:rowOff>
    </xdr:from>
    <xdr:to>
      <xdr:col>21</xdr:col>
      <xdr:colOff>361950</xdr:colOff>
      <xdr:row>18</xdr:row>
      <xdr:rowOff>72571</xdr:rowOff>
    </xdr:to>
    <xdr:cxnSp macro="">
      <xdr:nvCxnSpPr>
        <xdr:cNvPr id="135" name="直線コネクタ 134"/>
        <xdr:cNvCxnSpPr/>
      </xdr:nvCxnSpPr>
      <xdr:spPr>
        <a:xfrm flipV="1">
          <a:off x="13893800" y="2962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18</xdr:row>
      <xdr:rowOff>72571</xdr:rowOff>
    </xdr:to>
    <xdr:cxnSp macro="">
      <xdr:nvCxnSpPr>
        <xdr:cNvPr id="138" name="直線コネクタ 137"/>
        <xdr:cNvCxnSpPr/>
      </xdr:nvCxnSpPr>
      <xdr:spPr>
        <a:xfrm>
          <a:off x="13004800" y="29518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21771</xdr:rowOff>
    </xdr:from>
    <xdr:to>
      <xdr:col>24</xdr:col>
      <xdr:colOff>82550</xdr:colOff>
      <xdr:row>18</xdr:row>
      <xdr:rowOff>123371</xdr:rowOff>
    </xdr:to>
    <xdr:sp macro="" textlink="">
      <xdr:nvSpPr>
        <xdr:cNvPr id="148" name="円/楕円 147"/>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165298</xdr:rowOff>
    </xdr:from>
    <xdr:ext cx="762000" cy="259045"/>
    <xdr:sp macro="" textlink="">
      <xdr:nvSpPr>
        <xdr:cNvPr id="149"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0" name="円/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168729</xdr:rowOff>
    </xdr:from>
    <xdr:to>
      <xdr:col>21</xdr:col>
      <xdr:colOff>412750</xdr:colOff>
      <xdr:row>17</xdr:row>
      <xdr:rowOff>98879</xdr:rowOff>
    </xdr:to>
    <xdr:sp macro="" textlink="">
      <xdr:nvSpPr>
        <xdr:cNvPr id="152" name="円/楕円 151"/>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83656</xdr:rowOff>
    </xdr:from>
    <xdr:ext cx="762000" cy="259045"/>
    <xdr:sp macro="" textlink="">
      <xdr:nvSpPr>
        <xdr:cNvPr id="153" name="テキスト ボックス 152"/>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21771</xdr:rowOff>
    </xdr:from>
    <xdr:to>
      <xdr:col>20</xdr:col>
      <xdr:colOff>209550</xdr:colOff>
      <xdr:row>18</xdr:row>
      <xdr:rowOff>123371</xdr:rowOff>
    </xdr:to>
    <xdr:sp macro="" textlink="">
      <xdr:nvSpPr>
        <xdr:cNvPr id="154" name="円/楕円 153"/>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108149</xdr:rowOff>
    </xdr:from>
    <xdr:ext cx="762000" cy="259045"/>
    <xdr:sp macro="" textlink="">
      <xdr:nvSpPr>
        <xdr:cNvPr id="155" name="テキスト ボックス 154"/>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0.5</a:t>
          </a:r>
          <a:r>
            <a:rPr kumimoji="1" lang="ja-JP" altLang="en-US" sz="1300">
              <a:latin typeface="ＭＳ Ｐゴシック"/>
            </a:rPr>
            <a:t>％増加しているものの、類似団体平均を下回っている。しかし、年々その比率が高まる傾向にある。審査の適正化や各種手当の総点検を行うなどして上昇傾向を抑制するよう努める。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12700</xdr:rowOff>
    </xdr:to>
    <xdr:cxnSp macro="">
      <xdr:nvCxnSpPr>
        <xdr:cNvPr id="192" name="直線コネクタ 191"/>
        <xdr:cNvCxnSpPr/>
      </xdr:nvCxnSpPr>
      <xdr:spPr>
        <a:xfrm>
          <a:off x="3987800" y="9189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102507</xdr:rowOff>
    </xdr:to>
    <xdr:cxnSp macro="">
      <xdr:nvCxnSpPr>
        <xdr:cNvPr id="195" name="直線コネクタ 194"/>
        <xdr:cNvCxnSpPr/>
      </xdr:nvCxnSpPr>
      <xdr:spPr>
        <a:xfrm>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53522</xdr:rowOff>
    </xdr:from>
    <xdr:to>
      <xdr:col>4</xdr:col>
      <xdr:colOff>346075</xdr:colOff>
      <xdr:row>53</xdr:row>
      <xdr:rowOff>86178</xdr:rowOff>
    </xdr:to>
    <xdr:cxnSp macro="">
      <xdr:nvCxnSpPr>
        <xdr:cNvPr id="198" name="直線コネクタ 197"/>
        <xdr:cNvCxnSpPr/>
      </xdr:nvCxnSpPr>
      <xdr:spPr>
        <a:xfrm>
          <a:off x="2209800" y="9140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53522</xdr:rowOff>
    </xdr:from>
    <xdr:to>
      <xdr:col>3</xdr:col>
      <xdr:colOff>142875</xdr:colOff>
      <xdr:row>53</xdr:row>
      <xdr:rowOff>151493</xdr:rowOff>
    </xdr:to>
    <xdr:cxnSp macro="">
      <xdr:nvCxnSpPr>
        <xdr:cNvPr id="201" name="直線コネクタ 200"/>
        <xdr:cNvCxnSpPr/>
      </xdr:nvCxnSpPr>
      <xdr:spPr>
        <a:xfrm flipV="1">
          <a:off x="1320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1" name="円/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3" name="円/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5" name="円/楕円 214"/>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6" name="テキスト ボックス 215"/>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17" name="円/楕円 216"/>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8" name="テキスト ボックス 217"/>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9" name="円/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a:t>
          </a:r>
          <a:r>
            <a:rPr kumimoji="1" lang="en-US" altLang="ja-JP" sz="1300">
              <a:latin typeface="ＭＳ Ｐゴシック"/>
            </a:rPr>
            <a:t>0.2</a:t>
          </a:r>
          <a:r>
            <a:rPr kumimoji="1" lang="ja-JP" altLang="en-US" sz="1300">
              <a:latin typeface="ＭＳ Ｐゴシック"/>
            </a:rPr>
            <a:t>％下回っているが、公営企業会計や国民健康保険事業会計への繰出金を抑制したものの未だ増加傾向にある。各種事業の経費節減や受益者負担の原則に基づいた使用料等の見直しを踏まえて適正化を図る。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24130</xdr:rowOff>
    </xdr:to>
    <xdr:cxnSp macro="">
      <xdr:nvCxnSpPr>
        <xdr:cNvPr id="253" name="直線コネクタ 252"/>
        <xdr:cNvCxnSpPr/>
      </xdr:nvCxnSpPr>
      <xdr:spPr>
        <a:xfrm flipV="1">
          <a:off x="15671800" y="978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24130</xdr:rowOff>
    </xdr:to>
    <xdr:cxnSp macro="">
      <xdr:nvCxnSpPr>
        <xdr:cNvPr id="256" name="直線コネクタ 255"/>
        <xdr:cNvCxnSpPr/>
      </xdr:nvCxnSpPr>
      <xdr:spPr>
        <a:xfrm>
          <a:off x="14782800" y="9674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81280</xdr:rowOff>
    </xdr:to>
    <xdr:cxnSp macro="">
      <xdr:nvCxnSpPr>
        <xdr:cNvPr id="259" name="直線コネクタ 258"/>
        <xdr:cNvCxnSpPr/>
      </xdr:nvCxnSpPr>
      <xdr:spPr>
        <a:xfrm flipV="1">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134620</xdr:rowOff>
    </xdr:to>
    <xdr:cxnSp macro="">
      <xdr:nvCxnSpPr>
        <xdr:cNvPr id="262" name="直線コネクタ 261"/>
        <xdr:cNvCxnSpPr/>
      </xdr:nvCxnSpPr>
      <xdr:spPr>
        <a:xfrm flipV="1">
          <a:off x="13004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2" name="円/楕円 271"/>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73"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4" name="円/楕円 273"/>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5" name="テキスト ボックス 274"/>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6" name="円/楕円 275"/>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7" name="テキスト ボックス 27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8" name="円/楕円 277"/>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9" name="テキスト ボックス 27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80" name="円/楕円 279"/>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81" name="テキスト ボックス 280"/>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補助費等その他に係る経常収支比率が類似団体平均を</a:t>
          </a:r>
          <a:r>
            <a:rPr kumimoji="1" lang="en-US" altLang="ja-JP" sz="1300">
              <a:latin typeface="ＭＳ Ｐゴシック"/>
            </a:rPr>
            <a:t>0.4</a:t>
          </a:r>
          <a:r>
            <a:rPr kumimoji="1" lang="ja-JP" altLang="en-US" sz="1300">
              <a:latin typeface="ＭＳ Ｐゴシック"/>
            </a:rPr>
            <a:t>％上回っているのは、各種団体への補助金が多額になっているためである。今後は、補助金を交付するのが適当な事業を行っているのかなどについて明確な基準を設け、補助金の適正化を図る。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35</xdr:row>
      <xdr:rowOff>168910</xdr:rowOff>
    </xdr:to>
    <xdr:cxnSp macro="">
      <xdr:nvCxnSpPr>
        <xdr:cNvPr id="314" name="直線コネクタ 313"/>
        <xdr:cNvCxnSpPr/>
      </xdr:nvCxnSpPr>
      <xdr:spPr>
        <a:xfrm>
          <a:off x="15671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58420</xdr:rowOff>
    </xdr:to>
    <xdr:cxnSp macro="">
      <xdr:nvCxnSpPr>
        <xdr:cNvPr id="317" name="直線コネクタ 316"/>
        <xdr:cNvCxnSpPr/>
      </xdr:nvCxnSpPr>
      <xdr:spPr>
        <a:xfrm flipV="1">
          <a:off x="14782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58420</xdr:rowOff>
    </xdr:to>
    <xdr:cxnSp macro="">
      <xdr:nvCxnSpPr>
        <xdr:cNvPr id="320" name="直線コネクタ 319"/>
        <xdr:cNvCxnSpPr/>
      </xdr:nvCxnSpPr>
      <xdr:spPr>
        <a:xfrm>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58420</xdr:rowOff>
    </xdr:to>
    <xdr:cxnSp macro="">
      <xdr:nvCxnSpPr>
        <xdr:cNvPr id="323" name="直線コネクタ 322"/>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118110</xdr:rowOff>
    </xdr:from>
    <xdr:to>
      <xdr:col>24</xdr:col>
      <xdr:colOff>82550</xdr:colOff>
      <xdr:row>36</xdr:row>
      <xdr:rowOff>48260</xdr:rowOff>
    </xdr:to>
    <xdr:sp macro="" textlink="">
      <xdr:nvSpPr>
        <xdr:cNvPr id="333" name="円/楕円 332"/>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90187</xdr:rowOff>
    </xdr:from>
    <xdr:ext cx="762000" cy="259045"/>
    <xdr:sp macro="" textlink="">
      <xdr:nvSpPr>
        <xdr:cNvPr id="334" name="補助費等該当値テキスト"/>
        <xdr:cNvSpPr txBox="1"/>
      </xdr:nvSpPr>
      <xdr:spPr>
        <a:xfrm>
          <a:off x="16598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5" name="円/楕円 334"/>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25417</xdr:rowOff>
    </xdr:from>
    <xdr:ext cx="736600" cy="259045"/>
    <xdr:sp macro="" textlink="">
      <xdr:nvSpPr>
        <xdr:cNvPr id="336" name="テキスト ボックス 335"/>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7" name="円/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38" name="テキスト ボックス 33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9" name="円/楕円 33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40" name="テキスト ボックス 33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41" name="円/楕円 340"/>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42" name="テキスト ボックス 341"/>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a:t>
          </a:r>
          <a:r>
            <a:rPr kumimoji="1" lang="en-US" altLang="ja-JP" sz="1300">
              <a:latin typeface="ＭＳ Ｐゴシック"/>
            </a:rPr>
            <a:t>0.1</a:t>
          </a:r>
          <a:r>
            <a:rPr kumimoji="1" lang="ja-JP" altLang="en-US" sz="1300">
              <a:latin typeface="ＭＳ Ｐゴシック"/>
            </a:rPr>
            <a:t>％増加しており、今後も新庁舎建設事業等に伴う公債費の上昇が見込まれる。起債対象事業の厳選に努め、実質公債費比率や将来負担比率の値に注視しながら公債費の削減に努める。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99568</xdr:rowOff>
    </xdr:to>
    <xdr:cxnSp macro="">
      <xdr:nvCxnSpPr>
        <xdr:cNvPr id="372" name="直線コネクタ 371"/>
        <xdr:cNvCxnSpPr/>
      </xdr:nvCxnSpPr>
      <xdr:spPr>
        <a:xfrm>
          <a:off x="3987800" y="13468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108713</xdr:rowOff>
    </xdr:to>
    <xdr:cxnSp macro="">
      <xdr:nvCxnSpPr>
        <xdr:cNvPr id="375" name="直線コネクタ 374"/>
        <xdr:cNvCxnSpPr/>
      </xdr:nvCxnSpPr>
      <xdr:spPr>
        <a:xfrm flipV="1">
          <a:off x="3098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131572</xdr:rowOff>
    </xdr:to>
    <xdr:cxnSp macro="">
      <xdr:nvCxnSpPr>
        <xdr:cNvPr id="378" name="直線コネクタ 377"/>
        <xdr:cNvCxnSpPr/>
      </xdr:nvCxnSpPr>
      <xdr:spPr>
        <a:xfrm flipV="1">
          <a:off x="2209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131572</xdr:rowOff>
    </xdr:to>
    <xdr:cxnSp macro="">
      <xdr:nvCxnSpPr>
        <xdr:cNvPr id="381" name="直線コネクタ 380"/>
        <xdr:cNvCxnSpPr/>
      </xdr:nvCxnSpPr>
      <xdr:spPr>
        <a:xfrm>
          <a:off x="1320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91" name="円/楕円 390"/>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92"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93" name="円/楕円 392"/>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94" name="テキスト ボックス 393"/>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95" name="円/楕円 394"/>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96" name="テキスト ボックス 395"/>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7" name="円/楕円 396"/>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8" name="テキスト ボックス 397"/>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9" name="円/楕円 398"/>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2812</xdr:rowOff>
    </xdr:from>
    <xdr:ext cx="762000" cy="259045"/>
    <xdr:sp macro="" textlink="">
      <xdr:nvSpPr>
        <xdr:cNvPr id="400" name="テキスト ボックス 399"/>
        <xdr:cNvSpPr txBox="1"/>
      </xdr:nvSpPr>
      <xdr:spPr>
        <a:xfrm>
          <a:off x="939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a:t>
          </a:r>
          <a:r>
            <a:rPr kumimoji="1" lang="en-US" altLang="ja-JP" sz="1300">
              <a:latin typeface="ＭＳ Ｐゴシック"/>
            </a:rPr>
            <a:t>3.2</a:t>
          </a:r>
          <a:r>
            <a:rPr kumimoji="1" lang="ja-JP" altLang="en-US" sz="1300">
              <a:latin typeface="ＭＳ Ｐゴシック"/>
            </a:rPr>
            <a:t>％下回っている。今後も事業の見直しにより経常経費の削減に努める。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104139</xdr:rowOff>
    </xdr:to>
    <xdr:cxnSp macro="">
      <xdr:nvCxnSpPr>
        <xdr:cNvPr id="433" name="直線コネクタ 432"/>
        <xdr:cNvCxnSpPr/>
      </xdr:nvCxnSpPr>
      <xdr:spPr>
        <a:xfrm>
          <a:off x="15671800" y="13126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43180</xdr:rowOff>
    </xdr:from>
    <xdr:to>
      <xdr:col>22</xdr:col>
      <xdr:colOff>565150</xdr:colOff>
      <xdr:row>76</xdr:row>
      <xdr:rowOff>96520</xdr:rowOff>
    </xdr:to>
    <xdr:cxnSp macro="">
      <xdr:nvCxnSpPr>
        <xdr:cNvPr id="436" name="直線コネクタ 435"/>
        <xdr:cNvCxnSpPr/>
      </xdr:nvCxnSpPr>
      <xdr:spPr>
        <a:xfrm>
          <a:off x="14782800" y="1307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111761</xdr:rowOff>
    </xdr:to>
    <xdr:cxnSp macro="">
      <xdr:nvCxnSpPr>
        <xdr:cNvPr id="439" name="直線コネクタ 438"/>
        <xdr:cNvCxnSpPr/>
      </xdr:nvCxnSpPr>
      <xdr:spPr>
        <a:xfrm flipV="1">
          <a:off x="13893800" y="13073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111761</xdr:rowOff>
    </xdr:to>
    <xdr:cxnSp macro="">
      <xdr:nvCxnSpPr>
        <xdr:cNvPr id="442" name="直線コネクタ 441"/>
        <xdr:cNvCxnSpPr/>
      </xdr:nvCxnSpPr>
      <xdr:spPr>
        <a:xfrm>
          <a:off x="13004800" y="131229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52" name="円/楕円 451"/>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3"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54" name="円/楕円 453"/>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5" name="テキスト ボックス 454"/>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163830</xdr:rowOff>
    </xdr:from>
    <xdr:to>
      <xdr:col>21</xdr:col>
      <xdr:colOff>412750</xdr:colOff>
      <xdr:row>76</xdr:row>
      <xdr:rowOff>93980</xdr:rowOff>
    </xdr:to>
    <xdr:sp macro="" textlink="">
      <xdr:nvSpPr>
        <xdr:cNvPr id="456" name="円/楕円 455"/>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57" name="テキスト ボックス 456"/>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8" name="円/楕円 457"/>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59" name="テキスト ボックス 458"/>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60" name="円/楕円 459"/>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128288</xdr:rowOff>
    </xdr:from>
    <xdr:ext cx="762000" cy="259045"/>
    <xdr:sp macro="" textlink="">
      <xdr:nvSpPr>
        <xdr:cNvPr id="461" name="テキスト ボックス 460"/>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岩手県八幡平市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168453</xdr:rowOff>
    </xdr:from>
    <xdr:to>
      <xdr:col>4</xdr:col>
      <xdr:colOff>1117600</xdr:colOff>
      <xdr:row>14</xdr:row>
      <xdr:rowOff>27607</xdr:rowOff>
    </xdr:to>
    <xdr:cxnSp macro="">
      <xdr:nvCxnSpPr>
        <xdr:cNvPr id="54" name="直線コネクタ 53"/>
        <xdr:cNvCxnSpPr/>
      </xdr:nvCxnSpPr>
      <xdr:spPr bwMode="auto">
        <a:xfrm flipV="1">
          <a:off x="5003800" y="2444928"/>
          <a:ext cx="647700" cy="3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155208</xdr:rowOff>
    </xdr:from>
    <xdr:to>
      <xdr:col>4</xdr:col>
      <xdr:colOff>469900</xdr:colOff>
      <xdr:row>14</xdr:row>
      <xdr:rowOff>27607</xdr:rowOff>
    </xdr:to>
    <xdr:cxnSp macro="">
      <xdr:nvCxnSpPr>
        <xdr:cNvPr id="57" name="直線コネクタ 56"/>
        <xdr:cNvCxnSpPr/>
      </xdr:nvCxnSpPr>
      <xdr:spPr bwMode="auto">
        <a:xfrm>
          <a:off x="4305300" y="2431683"/>
          <a:ext cx="698500" cy="4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155208</xdr:rowOff>
    </xdr:from>
    <xdr:to>
      <xdr:col>3</xdr:col>
      <xdr:colOff>904875</xdr:colOff>
      <xdr:row>13</xdr:row>
      <xdr:rowOff>165510</xdr:rowOff>
    </xdr:to>
    <xdr:cxnSp macro="">
      <xdr:nvCxnSpPr>
        <xdr:cNvPr id="60" name="直線コネクタ 59"/>
        <xdr:cNvCxnSpPr/>
      </xdr:nvCxnSpPr>
      <xdr:spPr bwMode="auto">
        <a:xfrm flipV="1">
          <a:off x="3606800" y="2431683"/>
          <a:ext cx="698500" cy="1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165510</xdr:rowOff>
    </xdr:from>
    <xdr:to>
      <xdr:col>3</xdr:col>
      <xdr:colOff>206375</xdr:colOff>
      <xdr:row>14</xdr:row>
      <xdr:rowOff>18891</xdr:rowOff>
    </xdr:to>
    <xdr:cxnSp macro="">
      <xdr:nvCxnSpPr>
        <xdr:cNvPr id="63" name="直線コネクタ 62"/>
        <xdr:cNvCxnSpPr/>
      </xdr:nvCxnSpPr>
      <xdr:spPr bwMode="auto">
        <a:xfrm flipV="1">
          <a:off x="2908300" y="2441985"/>
          <a:ext cx="698500" cy="2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117653</xdr:rowOff>
    </xdr:from>
    <xdr:to>
      <xdr:col>5</xdr:col>
      <xdr:colOff>34925</xdr:colOff>
      <xdr:row>14</xdr:row>
      <xdr:rowOff>47803</xdr:rowOff>
    </xdr:to>
    <xdr:sp macro="" textlink="">
      <xdr:nvSpPr>
        <xdr:cNvPr id="73" name="円/楕円 72"/>
        <xdr:cNvSpPr/>
      </xdr:nvSpPr>
      <xdr:spPr bwMode="auto">
        <a:xfrm>
          <a:off x="5600700" y="239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134180</xdr:rowOff>
    </xdr:from>
    <xdr:ext cx="762000" cy="259045"/>
    <xdr:sp macro="" textlink="">
      <xdr:nvSpPr>
        <xdr:cNvPr id="74" name="人口1人当たり決算額の推移該当値テキスト130"/>
        <xdr:cNvSpPr txBox="1"/>
      </xdr:nvSpPr>
      <xdr:spPr>
        <a:xfrm>
          <a:off x="5740400" y="22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124,432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148257</xdr:rowOff>
    </xdr:from>
    <xdr:to>
      <xdr:col>4</xdr:col>
      <xdr:colOff>520700</xdr:colOff>
      <xdr:row>14</xdr:row>
      <xdr:rowOff>78407</xdr:rowOff>
    </xdr:to>
    <xdr:sp macro="" textlink="">
      <xdr:nvSpPr>
        <xdr:cNvPr id="75" name="円/楕円 74"/>
        <xdr:cNvSpPr/>
      </xdr:nvSpPr>
      <xdr:spPr bwMode="auto">
        <a:xfrm>
          <a:off x="4953000" y="242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88584</xdr:rowOff>
    </xdr:from>
    <xdr:ext cx="736600" cy="259045"/>
    <xdr:sp macro="" textlink="">
      <xdr:nvSpPr>
        <xdr:cNvPr id="76" name="テキスト ボックス 75"/>
        <xdr:cNvSpPr txBox="1"/>
      </xdr:nvSpPr>
      <xdr:spPr>
        <a:xfrm>
          <a:off x="4622800" y="21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122,290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104408</xdr:rowOff>
    </xdr:from>
    <xdr:to>
      <xdr:col>3</xdr:col>
      <xdr:colOff>955675</xdr:colOff>
      <xdr:row>14</xdr:row>
      <xdr:rowOff>34558</xdr:rowOff>
    </xdr:to>
    <xdr:sp macro="" textlink="">
      <xdr:nvSpPr>
        <xdr:cNvPr id="77" name="円/楕円 76"/>
        <xdr:cNvSpPr/>
      </xdr:nvSpPr>
      <xdr:spPr bwMode="auto">
        <a:xfrm>
          <a:off x="4254500" y="238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44735</xdr:rowOff>
    </xdr:from>
    <xdr:ext cx="762000" cy="259045"/>
    <xdr:sp macro="" textlink="">
      <xdr:nvSpPr>
        <xdr:cNvPr id="78" name="テキスト ボックス 77"/>
        <xdr:cNvSpPr txBox="1"/>
      </xdr:nvSpPr>
      <xdr:spPr>
        <a:xfrm>
          <a:off x="3924300" y="214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125,359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114710</xdr:rowOff>
    </xdr:from>
    <xdr:to>
      <xdr:col>3</xdr:col>
      <xdr:colOff>257175</xdr:colOff>
      <xdr:row>14</xdr:row>
      <xdr:rowOff>44860</xdr:rowOff>
    </xdr:to>
    <xdr:sp macro="" textlink="">
      <xdr:nvSpPr>
        <xdr:cNvPr id="79" name="円/楕円 78"/>
        <xdr:cNvSpPr/>
      </xdr:nvSpPr>
      <xdr:spPr bwMode="auto">
        <a:xfrm>
          <a:off x="3556000" y="239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55037</xdr:rowOff>
    </xdr:from>
    <xdr:ext cx="762000" cy="259045"/>
    <xdr:sp macro="" textlink="">
      <xdr:nvSpPr>
        <xdr:cNvPr id="80" name="テキスト ボックス 79"/>
        <xdr:cNvSpPr txBox="1"/>
      </xdr:nvSpPr>
      <xdr:spPr>
        <a:xfrm>
          <a:off x="3225800" y="216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124,638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139541</xdr:rowOff>
    </xdr:from>
    <xdr:to>
      <xdr:col>2</xdr:col>
      <xdr:colOff>692150</xdr:colOff>
      <xdr:row>14</xdr:row>
      <xdr:rowOff>69691</xdr:rowOff>
    </xdr:to>
    <xdr:sp macro="" textlink="">
      <xdr:nvSpPr>
        <xdr:cNvPr id="81" name="円/楕円 80"/>
        <xdr:cNvSpPr/>
      </xdr:nvSpPr>
      <xdr:spPr bwMode="auto">
        <a:xfrm>
          <a:off x="2857500" y="241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79868</xdr:rowOff>
    </xdr:from>
    <xdr:ext cx="762000" cy="259045"/>
    <xdr:sp macro="" textlink="">
      <xdr:nvSpPr>
        <xdr:cNvPr id="82" name="テキスト ボックス 81"/>
        <xdr:cNvSpPr txBox="1"/>
      </xdr:nvSpPr>
      <xdr:spPr>
        <a:xfrm>
          <a:off x="2527300" y="21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107145</xdr:rowOff>
    </xdr:from>
    <xdr:to>
      <xdr:col>4</xdr:col>
      <xdr:colOff>1117600</xdr:colOff>
      <xdr:row>34</xdr:row>
      <xdr:rowOff>275916</xdr:rowOff>
    </xdr:to>
    <xdr:cxnSp macro="">
      <xdr:nvCxnSpPr>
        <xdr:cNvPr id="118" name="直線コネクタ 117"/>
        <xdr:cNvCxnSpPr/>
      </xdr:nvCxnSpPr>
      <xdr:spPr bwMode="auto">
        <a:xfrm>
          <a:off x="5003800" y="6374595"/>
          <a:ext cx="647700" cy="16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311284</xdr:rowOff>
    </xdr:from>
    <xdr:to>
      <xdr:col>4</xdr:col>
      <xdr:colOff>469900</xdr:colOff>
      <xdr:row>34</xdr:row>
      <xdr:rowOff>107145</xdr:rowOff>
    </xdr:to>
    <xdr:cxnSp macro="">
      <xdr:nvCxnSpPr>
        <xdr:cNvPr id="121" name="直線コネクタ 120"/>
        <xdr:cNvCxnSpPr/>
      </xdr:nvCxnSpPr>
      <xdr:spPr bwMode="auto">
        <a:xfrm>
          <a:off x="4305300" y="6235834"/>
          <a:ext cx="698500" cy="13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210439</xdr:rowOff>
    </xdr:from>
    <xdr:to>
      <xdr:col>3</xdr:col>
      <xdr:colOff>904875</xdr:colOff>
      <xdr:row>33</xdr:row>
      <xdr:rowOff>311284</xdr:rowOff>
    </xdr:to>
    <xdr:cxnSp macro="">
      <xdr:nvCxnSpPr>
        <xdr:cNvPr id="124" name="直線コネクタ 123"/>
        <xdr:cNvCxnSpPr/>
      </xdr:nvCxnSpPr>
      <xdr:spPr bwMode="auto">
        <a:xfrm>
          <a:off x="3606800" y="6134989"/>
          <a:ext cx="698500" cy="10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201426</xdr:rowOff>
    </xdr:from>
    <xdr:to>
      <xdr:col>3</xdr:col>
      <xdr:colOff>206375</xdr:colOff>
      <xdr:row>33</xdr:row>
      <xdr:rowOff>210439</xdr:rowOff>
    </xdr:to>
    <xdr:cxnSp macro="">
      <xdr:nvCxnSpPr>
        <xdr:cNvPr id="127" name="直線コネクタ 126"/>
        <xdr:cNvCxnSpPr/>
      </xdr:nvCxnSpPr>
      <xdr:spPr bwMode="auto">
        <a:xfrm>
          <a:off x="2908300" y="6125976"/>
          <a:ext cx="6985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225116</xdr:rowOff>
    </xdr:from>
    <xdr:to>
      <xdr:col>5</xdr:col>
      <xdr:colOff>34925</xdr:colOff>
      <xdr:row>34</xdr:row>
      <xdr:rowOff>326716</xdr:rowOff>
    </xdr:to>
    <xdr:sp macro="" textlink="">
      <xdr:nvSpPr>
        <xdr:cNvPr id="137" name="円/楕円 136"/>
        <xdr:cNvSpPr/>
      </xdr:nvSpPr>
      <xdr:spPr bwMode="auto">
        <a:xfrm>
          <a:off x="5600700" y="649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70193</xdr:rowOff>
    </xdr:from>
    <xdr:ext cx="762000" cy="259045"/>
    <xdr:sp macro="" textlink="">
      <xdr:nvSpPr>
        <xdr:cNvPr id="138" name="人口1人当たり決算額の推移該当値テキスト445"/>
        <xdr:cNvSpPr txBox="1"/>
      </xdr:nvSpPr>
      <xdr:spPr>
        <a:xfrm>
          <a:off x="5740400" y="63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32,690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56345</xdr:rowOff>
    </xdr:from>
    <xdr:to>
      <xdr:col>4</xdr:col>
      <xdr:colOff>520700</xdr:colOff>
      <xdr:row>34</xdr:row>
      <xdr:rowOff>157945</xdr:rowOff>
    </xdr:to>
    <xdr:sp macro="" textlink="">
      <xdr:nvSpPr>
        <xdr:cNvPr id="139" name="円/楕円 138"/>
        <xdr:cNvSpPr/>
      </xdr:nvSpPr>
      <xdr:spPr bwMode="auto">
        <a:xfrm>
          <a:off x="4953000" y="632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168122</xdr:rowOff>
    </xdr:from>
    <xdr:ext cx="736600" cy="259045"/>
    <xdr:sp macro="" textlink="">
      <xdr:nvSpPr>
        <xdr:cNvPr id="140" name="テキスト ボックス 139"/>
        <xdr:cNvSpPr txBox="1"/>
      </xdr:nvSpPr>
      <xdr:spPr>
        <a:xfrm>
          <a:off x="4622800" y="609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260484</xdr:rowOff>
    </xdr:from>
    <xdr:to>
      <xdr:col>3</xdr:col>
      <xdr:colOff>955675</xdr:colOff>
      <xdr:row>34</xdr:row>
      <xdr:rowOff>19184</xdr:rowOff>
    </xdr:to>
    <xdr:sp macro="" textlink="">
      <xdr:nvSpPr>
        <xdr:cNvPr id="141" name="円/楕円 140"/>
        <xdr:cNvSpPr/>
      </xdr:nvSpPr>
      <xdr:spPr bwMode="auto">
        <a:xfrm>
          <a:off x="4254500" y="618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29361</xdr:rowOff>
    </xdr:from>
    <xdr:ext cx="762000" cy="259045"/>
    <xdr:sp macro="" textlink="">
      <xdr:nvSpPr>
        <xdr:cNvPr id="142" name="テキスト ボックス 141"/>
        <xdr:cNvSpPr txBox="1"/>
      </xdr:nvSpPr>
      <xdr:spPr>
        <a:xfrm>
          <a:off x="3924300" y="59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42,107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159639</xdr:rowOff>
    </xdr:from>
    <xdr:to>
      <xdr:col>3</xdr:col>
      <xdr:colOff>257175</xdr:colOff>
      <xdr:row>33</xdr:row>
      <xdr:rowOff>261239</xdr:rowOff>
    </xdr:to>
    <xdr:sp macro="" textlink="">
      <xdr:nvSpPr>
        <xdr:cNvPr id="143" name="円/楕円 142"/>
        <xdr:cNvSpPr/>
      </xdr:nvSpPr>
      <xdr:spPr bwMode="auto">
        <a:xfrm>
          <a:off x="3556000" y="608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99966</xdr:rowOff>
    </xdr:from>
    <xdr:ext cx="762000" cy="259045"/>
    <xdr:sp macro="" textlink="">
      <xdr:nvSpPr>
        <xdr:cNvPr id="144" name="テキスト ボックス 143"/>
        <xdr:cNvSpPr txBox="1"/>
      </xdr:nvSpPr>
      <xdr:spPr>
        <a:xfrm>
          <a:off x="3225800" y="585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150626</xdr:rowOff>
    </xdr:from>
    <xdr:to>
      <xdr:col>2</xdr:col>
      <xdr:colOff>692150</xdr:colOff>
      <xdr:row>33</xdr:row>
      <xdr:rowOff>252226</xdr:rowOff>
    </xdr:to>
    <xdr:sp macro="" textlink="">
      <xdr:nvSpPr>
        <xdr:cNvPr id="145" name="円/楕円 144"/>
        <xdr:cNvSpPr/>
      </xdr:nvSpPr>
      <xdr:spPr bwMode="auto">
        <a:xfrm>
          <a:off x="2857500" y="6075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90953</xdr:rowOff>
    </xdr:from>
    <xdr:ext cx="762000" cy="259045"/>
    <xdr:sp macro="" textlink="">
      <xdr:nvSpPr>
        <xdr:cNvPr id="146" name="テキスト ボックス 145"/>
        <xdr:cNvSpPr txBox="1"/>
      </xdr:nvSpPr>
      <xdr:spPr>
        <a:xfrm>
          <a:off x="2527300" y="584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実質収支は黒字を維持し、財政調整基金の標準財政規模比も年々増加している。また、財政調整基金への積立等により実質単年度収支は</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百万円の黒字となり、標準財政規模に対する実質単年度収支の比率も上昇した。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年度から連結実質赤字比率は黒字である。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百万円の減額となっている。過去からの起債抑制策により元利償還金が減少傾向にある。公営企業債の元利償還金に対する繰入金が増加傾向にあるので、今後も収支の状況を注視しながら抑制に努める。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a:t>
          </a:r>
          <a:r>
            <a:rPr kumimoji="1" lang="en-US" altLang="ja-JP" sz="1400">
              <a:latin typeface="ＭＳ ゴシック" pitchFamily="49" charset="-128"/>
              <a:ea typeface="ＭＳ ゴシック" pitchFamily="49" charset="-128"/>
            </a:rPr>
            <a:t>1,263</a:t>
          </a:r>
          <a:r>
            <a:rPr kumimoji="1" lang="ja-JP" altLang="en-US" sz="1400">
              <a:latin typeface="ＭＳ ゴシック" pitchFamily="49" charset="-128"/>
              <a:ea typeface="ＭＳ ゴシック" pitchFamily="49" charset="-128"/>
            </a:rPr>
            <a:t>百万円の増額となっているが、財政調整基金や減債基金の積み立てによる充当可能基金の増額（</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百万円）及び基準財政需要額算入見込額の増額（</a:t>
          </a:r>
          <a:r>
            <a:rPr kumimoji="1" lang="en-US" altLang="ja-JP" sz="1400">
              <a:latin typeface="ＭＳ ゴシック" pitchFamily="49" charset="-128"/>
              <a:ea typeface="ＭＳ ゴシック" pitchFamily="49" charset="-128"/>
            </a:rPr>
            <a:t>1,114</a:t>
          </a:r>
          <a:r>
            <a:rPr kumimoji="1" lang="ja-JP" altLang="en-US" sz="1400">
              <a:latin typeface="ＭＳ ゴシック" pitchFamily="49" charset="-128"/>
              <a:ea typeface="ＭＳ ゴシック" pitchFamily="49" charset="-128"/>
            </a:rPr>
            <a:t>百万円）等により改善傾向にある。今後も公債費等義務的経費の削減を中心とし、財政の健全化に努める。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22111434</v>
      </c>
      <c r="BO4" s="349"/>
      <c r="BP4" s="349"/>
      <c r="BQ4" s="349"/>
      <c r="BR4" s="349"/>
      <c r="BS4" s="349"/>
      <c r="BT4" s="349"/>
      <c r="BU4" s="350"/>
      <c r="BV4" s="348">
        <v>21073513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21364308</v>
      </c>
      <c r="BO5" s="386"/>
      <c r="BP5" s="386"/>
      <c r="BQ5" s="386"/>
      <c r="BR5" s="386"/>
      <c r="BS5" s="386"/>
      <c r="BT5" s="386"/>
      <c r="BU5" s="387"/>
      <c r="BV5" s="385">
        <v>20233743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747126</v>
      </c>
      <c r="BO6" s="386"/>
      <c r="BP6" s="386"/>
      <c r="BQ6" s="386"/>
      <c r="BR6" s="386"/>
      <c r="BS6" s="386"/>
      <c r="BT6" s="386"/>
      <c r="BU6" s="387"/>
      <c r="BV6" s="385">
        <v>839770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90.8</v>
      </c>
      <c r="CU6" s="423"/>
      <c r="CV6" s="423"/>
      <c r="CW6" s="423"/>
      <c r="CX6" s="423"/>
      <c r="CY6" s="423"/>
      <c r="CZ6" s="423"/>
      <c r="DA6" s="424"/>
      <c r="DB6" s="422">
        <v>90.6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303411</v>
      </c>
      <c r="BO7" s="386"/>
      <c r="BP7" s="386"/>
      <c r="BQ7" s="386"/>
      <c r="BR7" s="386"/>
      <c r="BS7" s="386"/>
      <c r="BT7" s="386"/>
      <c r="BU7" s="387"/>
      <c r="BV7" s="385">
        <v>435878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12132964</v>
      </c>
      <c r="CU7" s="386"/>
      <c r="CV7" s="386"/>
      <c r="CW7" s="386"/>
      <c r="CX7" s="386"/>
      <c r="CY7" s="386"/>
      <c r="CZ7" s="386"/>
      <c r="DA7" s="387"/>
      <c r="DB7" s="385">
        <v>12308467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443715</v>
      </c>
      <c r="BO8" s="386"/>
      <c r="BP8" s="386"/>
      <c r="BQ8" s="386"/>
      <c r="BR8" s="386"/>
      <c r="BS8" s="386"/>
      <c r="BT8" s="386"/>
      <c r="BU8" s="387"/>
      <c r="BV8" s="385">
        <v>403892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28680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39823</v>
      </c>
      <c r="BO9" s="386"/>
      <c r="BP9" s="386"/>
      <c r="BQ9" s="386"/>
      <c r="BR9" s="386"/>
      <c r="BS9" s="386"/>
      <c r="BT9" s="386"/>
      <c r="BU9" s="387"/>
      <c r="BV9" s="385">
        <v>-59729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31079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469400</v>
      </c>
      <c r="BO10" s="386"/>
      <c r="BP10" s="386"/>
      <c r="BQ10" s="386"/>
      <c r="BR10" s="386"/>
      <c r="BS10" s="386"/>
      <c r="BT10" s="386"/>
      <c r="BU10" s="387"/>
      <c r="BV10" s="385">
        <v>433981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15340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27647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27521</v>
      </c>
      <c r="S13" s="467"/>
      <c r="T13" s="467"/>
      <c r="U13" s="467"/>
      <c r="V13" s="468"/>
      <c r="W13" s="401" t="s">
        <v>124</v>
      </c>
      <c r="X13" s="402"/>
      <c r="Y13" s="402"/>
      <c r="Z13" s="402"/>
      <c r="AA13" s="402"/>
      <c r="AB13" s="392"/>
      <c r="AC13" s="436">
        <v>3363</v>
      </c>
      <c r="AD13" s="437"/>
      <c r="AE13" s="437"/>
      <c r="AF13" s="437"/>
      <c r="AG13" s="476"/>
      <c r="AH13" s="436">
        <v>4157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509223</v>
      </c>
      <c r="BO13" s="386"/>
      <c r="BP13" s="386"/>
      <c r="BQ13" s="386"/>
      <c r="BR13" s="386"/>
      <c r="BS13" s="386"/>
      <c r="BT13" s="386"/>
      <c r="BU13" s="387"/>
      <c r="BV13" s="385">
        <v>389592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28039</v>
      </c>
      <c r="S14" s="467"/>
      <c r="T14" s="467"/>
      <c r="U14" s="467"/>
      <c r="V14" s="468"/>
      <c r="W14" s="375"/>
      <c r="X14" s="376"/>
      <c r="Y14" s="376"/>
      <c r="Z14" s="376"/>
      <c r="AA14" s="376"/>
      <c r="AB14" s="365"/>
      <c r="AC14" s="469">
        <v>23.5</v>
      </c>
      <c r="AD14" s="470"/>
      <c r="AE14" s="470"/>
      <c r="AF14" s="470"/>
      <c r="AG14" s="471"/>
      <c r="AH14" s="469">
        <v>25.2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7.2</v>
      </c>
      <c r="CU14" s="481"/>
      <c r="CV14" s="481"/>
      <c r="CW14" s="481"/>
      <c r="CX14" s="481"/>
      <c r="CY14" s="481"/>
      <c r="CZ14" s="481"/>
      <c r="DA14" s="482"/>
      <c r="DB14" s="480">
        <v>9.8000000000000007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27905</v>
      </c>
      <c r="S15" s="467"/>
      <c r="T15" s="467"/>
      <c r="U15" s="467"/>
      <c r="V15" s="468"/>
      <c r="W15" s="401" t="s">
        <v>131</v>
      </c>
      <c r="X15" s="402"/>
      <c r="Y15" s="402"/>
      <c r="Z15" s="402"/>
      <c r="AA15" s="402"/>
      <c r="AB15" s="392"/>
      <c r="AC15" s="436">
        <v>3631</v>
      </c>
      <c r="AD15" s="437"/>
      <c r="AE15" s="437"/>
      <c r="AF15" s="437"/>
      <c r="AG15" s="476"/>
      <c r="AH15" s="436">
        <v>4453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2823136</v>
      </c>
      <c r="BO15" s="349"/>
      <c r="BP15" s="349"/>
      <c r="BQ15" s="349"/>
      <c r="BR15" s="349"/>
      <c r="BS15" s="349"/>
      <c r="BT15" s="349"/>
      <c r="BU15" s="350"/>
      <c r="BV15" s="348">
        <v>2784293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25.4</v>
      </c>
      <c r="AD16" s="470"/>
      <c r="AE16" s="470"/>
      <c r="AF16" s="470"/>
      <c r="AG16" s="471"/>
      <c r="AH16" s="469">
        <v>27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9391661</v>
      </c>
      <c r="BO16" s="386"/>
      <c r="BP16" s="386"/>
      <c r="BQ16" s="386"/>
      <c r="BR16" s="386"/>
      <c r="BS16" s="386"/>
      <c r="BT16" s="386"/>
      <c r="BU16" s="387"/>
      <c r="BV16" s="385">
        <v>9329827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7297</v>
      </c>
      <c r="AD17" s="437"/>
      <c r="AE17" s="437"/>
      <c r="AF17" s="437"/>
      <c r="AG17" s="476"/>
      <c r="AH17" s="436">
        <v>7913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3592785</v>
      </c>
      <c r="BO17" s="386"/>
      <c r="BP17" s="386"/>
      <c r="BQ17" s="386"/>
      <c r="BR17" s="386"/>
      <c r="BS17" s="386"/>
      <c r="BT17" s="386"/>
      <c r="BU17" s="387"/>
      <c r="BV17" s="385">
        <v>3557587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862.3</v>
      </c>
      <c r="M18" s="498"/>
      <c r="N18" s="498"/>
      <c r="O18" s="498"/>
      <c r="P18" s="498"/>
      <c r="Q18" s="498"/>
      <c r="R18" s="499"/>
      <c r="S18" s="499"/>
      <c r="T18" s="499"/>
      <c r="U18" s="499"/>
      <c r="V18" s="500"/>
      <c r="W18" s="403"/>
      <c r="X18" s="404"/>
      <c r="Y18" s="404"/>
      <c r="Z18" s="404"/>
      <c r="AA18" s="404"/>
      <c r="AB18" s="395"/>
      <c r="AC18" s="501">
        <v>51.1</v>
      </c>
      <c r="AD18" s="502"/>
      <c r="AE18" s="502"/>
      <c r="AF18" s="502"/>
      <c r="AG18" s="503"/>
      <c r="AH18" s="501">
        <v>47.9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10541630</v>
      </c>
      <c r="BO18" s="386"/>
      <c r="BP18" s="386"/>
      <c r="BQ18" s="386"/>
      <c r="BR18" s="386"/>
      <c r="BS18" s="386"/>
      <c r="BT18" s="386"/>
      <c r="BU18" s="387"/>
      <c r="BV18" s="385">
        <v>10623147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14200126</v>
      </c>
      <c r="BO19" s="386"/>
      <c r="BP19" s="386"/>
      <c r="BQ19" s="386"/>
      <c r="BR19" s="386"/>
      <c r="BS19" s="386"/>
      <c r="BT19" s="386"/>
      <c r="BU19" s="387"/>
      <c r="BV19" s="385">
        <v>13784113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9664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19325903</v>
      </c>
      <c r="BO23" s="386"/>
      <c r="BP23" s="386"/>
      <c r="BQ23" s="386"/>
      <c r="BR23" s="386"/>
      <c r="BS23" s="386"/>
      <c r="BT23" s="386"/>
      <c r="BU23" s="387"/>
      <c r="BV23" s="385">
        <v>18063098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7760</v>
      </c>
      <c r="R24" s="437"/>
      <c r="S24" s="437"/>
      <c r="T24" s="437"/>
      <c r="U24" s="437"/>
      <c r="V24" s="476"/>
      <c r="W24" s="531"/>
      <c r="X24" s="519"/>
      <c r="Y24" s="520"/>
      <c r="Z24" s="435" t="s">
        <v>154</v>
      </c>
      <c r="AA24" s="415"/>
      <c r="AB24" s="415"/>
      <c r="AC24" s="415"/>
      <c r="AD24" s="415"/>
      <c r="AE24" s="415"/>
      <c r="AF24" s="415"/>
      <c r="AG24" s="416"/>
      <c r="AH24" s="436">
        <v>288</v>
      </c>
      <c r="AI24" s="437"/>
      <c r="AJ24" s="437"/>
      <c r="AK24" s="437"/>
      <c r="AL24" s="476"/>
      <c r="AM24" s="436">
        <v>880704</v>
      </c>
      <c r="AN24" s="437"/>
      <c r="AO24" s="437"/>
      <c r="AP24" s="437"/>
      <c r="AQ24" s="437"/>
      <c r="AR24" s="476"/>
      <c r="AS24" s="436">
        <v>3058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17609069</v>
      </c>
      <c r="BO24" s="386"/>
      <c r="BP24" s="386"/>
      <c r="BQ24" s="386"/>
      <c r="BR24" s="386"/>
      <c r="BS24" s="386"/>
      <c r="BT24" s="386"/>
      <c r="BU24" s="387"/>
      <c r="BV24" s="385">
        <v>16532960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2579975</v>
      </c>
      <c r="BO25" s="349"/>
      <c r="BP25" s="349"/>
      <c r="BQ25" s="349"/>
      <c r="BR25" s="349"/>
      <c r="BS25" s="349"/>
      <c r="BT25" s="349"/>
      <c r="BU25" s="350"/>
      <c r="BV25" s="348">
        <v>5030692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5720</v>
      </c>
      <c r="R26" s="437"/>
      <c r="S26" s="437"/>
      <c r="T26" s="437"/>
      <c r="U26" s="437"/>
      <c r="V26" s="476"/>
      <c r="W26" s="531"/>
      <c r="X26" s="519"/>
      <c r="Y26" s="520"/>
      <c r="Z26" s="435" t="s">
        <v>160</v>
      </c>
      <c r="AA26" s="541"/>
      <c r="AB26" s="541"/>
      <c r="AC26" s="541"/>
      <c r="AD26" s="541"/>
      <c r="AE26" s="541"/>
      <c r="AF26" s="541"/>
      <c r="AG26" s="542"/>
      <c r="AH26" s="436">
        <v>37</v>
      </c>
      <c r="AI26" s="437"/>
      <c r="AJ26" s="437"/>
      <c r="AK26" s="437"/>
      <c r="AL26" s="476"/>
      <c r="AM26" s="436">
        <v>111629</v>
      </c>
      <c r="AN26" s="437"/>
      <c r="AO26" s="437"/>
      <c r="AP26" s="437"/>
      <c r="AQ26" s="437"/>
      <c r="AR26" s="476"/>
      <c r="AS26" s="436">
        <v>3017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3510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500000</v>
      </c>
      <c r="BO27" s="555"/>
      <c r="BP27" s="555"/>
      <c r="BQ27" s="555"/>
      <c r="BR27" s="555"/>
      <c r="BS27" s="555"/>
      <c r="BT27" s="555"/>
      <c r="BU27" s="556"/>
      <c r="BV27" s="554">
        <v>500000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2840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4883490</v>
      </c>
      <c r="BO28" s="349"/>
      <c r="BP28" s="349"/>
      <c r="BQ28" s="349"/>
      <c r="BR28" s="349"/>
      <c r="BS28" s="349"/>
      <c r="BT28" s="349"/>
      <c r="BU28" s="350"/>
      <c r="BV28" s="348">
        <v>4414090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20</v>
      </c>
      <c r="M29" s="437"/>
      <c r="N29" s="437"/>
      <c r="O29" s="437"/>
      <c r="P29" s="476"/>
      <c r="Q29" s="436">
        <v>2710</v>
      </c>
      <c r="R29" s="437"/>
      <c r="S29" s="437"/>
      <c r="T29" s="437"/>
      <c r="U29" s="437"/>
      <c r="V29" s="476"/>
      <c r="W29" s="532"/>
      <c r="X29" s="533"/>
      <c r="Y29" s="534"/>
      <c r="Z29" s="435" t="s">
        <v>171</v>
      </c>
      <c r="AA29" s="415"/>
      <c r="AB29" s="415"/>
      <c r="AC29" s="415"/>
      <c r="AD29" s="415"/>
      <c r="AE29" s="415"/>
      <c r="AF29" s="415"/>
      <c r="AG29" s="416"/>
      <c r="AH29" s="436">
        <v>289</v>
      </c>
      <c r="AI29" s="437"/>
      <c r="AJ29" s="437"/>
      <c r="AK29" s="437"/>
      <c r="AL29" s="476"/>
      <c r="AM29" s="436">
        <v>884691</v>
      </c>
      <c r="AN29" s="437"/>
      <c r="AO29" s="437"/>
      <c r="AP29" s="437"/>
      <c r="AQ29" s="437"/>
      <c r="AR29" s="476"/>
      <c r="AS29" s="436">
        <v>3061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2272499</v>
      </c>
      <c r="BO29" s="386"/>
      <c r="BP29" s="386"/>
      <c r="BQ29" s="386"/>
      <c r="BR29" s="386"/>
      <c r="BS29" s="386"/>
      <c r="BT29" s="386"/>
      <c r="BU29" s="387"/>
      <c r="BV29" s="385">
        <v>1970901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4231052</v>
      </c>
      <c r="BO30" s="555"/>
      <c r="BP30" s="555"/>
      <c r="BQ30" s="555"/>
      <c r="BR30" s="555"/>
      <c r="BS30" s="555"/>
      <c r="BT30" s="555"/>
      <c r="BU30" s="556"/>
      <c r="BV30" s="554">
        <v>4907369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盛岡地区広域消防組合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国民健康保険特別会計（診療施設勘定）</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西根病院事業会計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盛岡北部行政事務組合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浄化槽事業特別会計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岩手県市町村総合事務組合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岩手県後期高齢者医療広域連合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3047276</v>
      </c>
      <c r="S5" s="583"/>
      <c r="T5" s="583"/>
      <c r="U5" s="583"/>
      <c r="V5" s="583"/>
      <c r="W5" s="583"/>
      <c r="X5" s="583"/>
      <c r="Y5" s="584"/>
      <c r="Z5" s="585">
        <v>13.8</v>
      </c>
      <c r="AA5" s="585"/>
      <c r="AB5" s="585"/>
      <c r="AC5" s="585"/>
      <c r="AD5" s="586">
        <v>3047276</v>
      </c>
      <c r="AE5" s="586"/>
      <c r="AF5" s="586"/>
      <c r="AG5" s="586"/>
      <c r="AH5" s="586"/>
      <c r="AI5" s="586"/>
      <c r="AJ5" s="586"/>
      <c r="AK5" s="586"/>
      <c r="AL5" s="587">
        <v>26.3</v>
      </c>
      <c r="AM5" s="588"/>
      <c r="AN5" s="588"/>
      <c r="AO5" s="589"/>
      <c r="AP5" s="579" t="s">
        <v>209</v>
      </c>
      <c r="AQ5" s="580"/>
      <c r="AR5" s="580"/>
      <c r="AS5" s="580"/>
      <c r="AT5" s="580"/>
      <c r="AU5" s="580"/>
      <c r="AV5" s="580"/>
      <c r="AW5" s="580"/>
      <c r="AX5" s="580"/>
      <c r="AY5" s="580"/>
      <c r="AZ5" s="580"/>
      <c r="BA5" s="580"/>
      <c r="BB5" s="580"/>
      <c r="BC5" s="580"/>
      <c r="BD5" s="580"/>
      <c r="BE5" s="580"/>
      <c r="BF5" s="581"/>
      <c r="BG5" s="593">
        <v>2968914</v>
      </c>
      <c r="BH5" s="594"/>
      <c r="BI5" s="594"/>
      <c r="BJ5" s="594"/>
      <c r="BK5" s="594"/>
      <c r="BL5" s="594"/>
      <c r="BM5" s="594"/>
      <c r="BN5" s="595"/>
      <c r="BO5" s="596">
        <v>97.4</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242869</v>
      </c>
      <c r="S6" s="594"/>
      <c r="T6" s="594"/>
      <c r="U6" s="594"/>
      <c r="V6" s="594"/>
      <c r="W6" s="594"/>
      <c r="X6" s="594"/>
      <c r="Y6" s="595"/>
      <c r="Z6" s="596">
        <v>1.1000000000000001</v>
      </c>
      <c r="AA6" s="596"/>
      <c r="AB6" s="596"/>
      <c r="AC6" s="596"/>
      <c r="AD6" s="597">
        <v>242869</v>
      </c>
      <c r="AE6" s="597"/>
      <c r="AF6" s="597"/>
      <c r="AG6" s="597"/>
      <c r="AH6" s="597"/>
      <c r="AI6" s="597"/>
      <c r="AJ6" s="597"/>
      <c r="AK6" s="597"/>
      <c r="AL6" s="598">
        <v>2.1</v>
      </c>
      <c r="AM6" s="599"/>
      <c r="AN6" s="599"/>
      <c r="AO6" s="600"/>
      <c r="AP6" s="590" t="s">
        <v>215</v>
      </c>
      <c r="AQ6" s="591"/>
      <c r="AR6" s="591"/>
      <c r="AS6" s="591"/>
      <c r="AT6" s="591"/>
      <c r="AU6" s="591"/>
      <c r="AV6" s="591"/>
      <c r="AW6" s="591"/>
      <c r="AX6" s="591"/>
      <c r="AY6" s="591"/>
      <c r="AZ6" s="591"/>
      <c r="BA6" s="591"/>
      <c r="BB6" s="591"/>
      <c r="BC6" s="591"/>
      <c r="BD6" s="591"/>
      <c r="BE6" s="591"/>
      <c r="BF6" s="592"/>
      <c r="BG6" s="593">
        <v>2968914</v>
      </c>
      <c r="BH6" s="594"/>
      <c r="BI6" s="594"/>
      <c r="BJ6" s="594"/>
      <c r="BK6" s="594"/>
      <c r="BL6" s="594"/>
      <c r="BM6" s="594"/>
      <c r="BN6" s="595"/>
      <c r="BO6" s="596">
        <v>97.4</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181283</v>
      </c>
      <c r="CS6" s="594"/>
      <c r="CT6" s="594"/>
      <c r="CU6" s="594"/>
      <c r="CV6" s="594"/>
      <c r="CW6" s="594"/>
      <c r="CX6" s="594"/>
      <c r="CY6" s="595"/>
      <c r="CZ6" s="596">
        <v>0.8</v>
      </c>
      <c r="DA6" s="596"/>
      <c r="DB6" s="596"/>
      <c r="DC6" s="596"/>
      <c r="DD6" s="602" t="s">
        <v>210</v>
      </c>
      <c r="DE6" s="594"/>
      <c r="DF6" s="594"/>
      <c r="DG6" s="594"/>
      <c r="DH6" s="594"/>
      <c r="DI6" s="594"/>
      <c r="DJ6" s="594"/>
      <c r="DK6" s="594"/>
      <c r="DL6" s="594"/>
      <c r="DM6" s="594"/>
      <c r="DN6" s="594"/>
      <c r="DO6" s="594"/>
      <c r="DP6" s="595"/>
      <c r="DQ6" s="602">
        <v>181283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3458</v>
      </c>
      <c r="S7" s="594"/>
      <c r="T7" s="594"/>
      <c r="U7" s="594"/>
      <c r="V7" s="594"/>
      <c r="W7" s="594"/>
      <c r="X7" s="594"/>
      <c r="Y7" s="595"/>
      <c r="Z7" s="596">
        <v>0</v>
      </c>
      <c r="AA7" s="596"/>
      <c r="AB7" s="596"/>
      <c r="AC7" s="596"/>
      <c r="AD7" s="597">
        <v>3458</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975084</v>
      </c>
      <c r="BH7" s="594"/>
      <c r="BI7" s="594"/>
      <c r="BJ7" s="594"/>
      <c r="BK7" s="594"/>
      <c r="BL7" s="594"/>
      <c r="BM7" s="594"/>
      <c r="BN7" s="595"/>
      <c r="BO7" s="596">
        <v>32</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4699493</v>
      </c>
      <c r="CS7" s="594"/>
      <c r="CT7" s="594"/>
      <c r="CU7" s="594"/>
      <c r="CV7" s="594"/>
      <c r="CW7" s="594"/>
      <c r="CX7" s="594"/>
      <c r="CY7" s="595"/>
      <c r="CZ7" s="596">
        <v>22</v>
      </c>
      <c r="DA7" s="596"/>
      <c r="DB7" s="596"/>
      <c r="DC7" s="596"/>
      <c r="DD7" s="602">
        <v>2000859</v>
      </c>
      <c r="DE7" s="594"/>
      <c r="DF7" s="594"/>
      <c r="DG7" s="594"/>
      <c r="DH7" s="594"/>
      <c r="DI7" s="594"/>
      <c r="DJ7" s="594"/>
      <c r="DK7" s="594"/>
      <c r="DL7" s="594"/>
      <c r="DM7" s="594"/>
      <c r="DN7" s="594"/>
      <c r="DO7" s="594"/>
      <c r="DP7" s="595"/>
      <c r="DQ7" s="602">
        <v>2539806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8096</v>
      </c>
      <c r="S8" s="594"/>
      <c r="T8" s="594"/>
      <c r="U8" s="594"/>
      <c r="V8" s="594"/>
      <c r="W8" s="594"/>
      <c r="X8" s="594"/>
      <c r="Y8" s="595"/>
      <c r="Z8" s="596">
        <v>0</v>
      </c>
      <c r="AA8" s="596"/>
      <c r="AB8" s="596"/>
      <c r="AC8" s="596"/>
      <c r="AD8" s="597">
        <v>8096</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45350</v>
      </c>
      <c r="BH8" s="594"/>
      <c r="BI8" s="594"/>
      <c r="BJ8" s="594"/>
      <c r="BK8" s="594"/>
      <c r="BL8" s="594"/>
      <c r="BM8" s="594"/>
      <c r="BN8" s="595"/>
      <c r="BO8" s="596">
        <v>1.5</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4513426</v>
      </c>
      <c r="CS8" s="594"/>
      <c r="CT8" s="594"/>
      <c r="CU8" s="594"/>
      <c r="CV8" s="594"/>
      <c r="CW8" s="594"/>
      <c r="CX8" s="594"/>
      <c r="CY8" s="595"/>
      <c r="CZ8" s="596">
        <v>21.1</v>
      </c>
      <c r="DA8" s="596"/>
      <c r="DB8" s="596"/>
      <c r="DC8" s="596"/>
      <c r="DD8" s="602">
        <v>35009</v>
      </c>
      <c r="DE8" s="594"/>
      <c r="DF8" s="594"/>
      <c r="DG8" s="594"/>
      <c r="DH8" s="594"/>
      <c r="DI8" s="594"/>
      <c r="DJ8" s="594"/>
      <c r="DK8" s="594"/>
      <c r="DL8" s="594"/>
      <c r="DM8" s="594"/>
      <c r="DN8" s="594"/>
      <c r="DO8" s="594"/>
      <c r="DP8" s="595"/>
      <c r="DQ8" s="602">
        <v>2371319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3822</v>
      </c>
      <c r="S9" s="594"/>
      <c r="T9" s="594"/>
      <c r="U9" s="594"/>
      <c r="V9" s="594"/>
      <c r="W9" s="594"/>
      <c r="X9" s="594"/>
      <c r="Y9" s="595"/>
      <c r="Z9" s="596">
        <v>0</v>
      </c>
      <c r="AA9" s="596"/>
      <c r="AB9" s="596"/>
      <c r="AC9" s="596"/>
      <c r="AD9" s="597">
        <v>3822</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735683</v>
      </c>
      <c r="BH9" s="594"/>
      <c r="BI9" s="594"/>
      <c r="BJ9" s="594"/>
      <c r="BK9" s="594"/>
      <c r="BL9" s="594"/>
      <c r="BM9" s="594"/>
      <c r="BN9" s="595"/>
      <c r="BO9" s="596">
        <v>24.1</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1339099</v>
      </c>
      <c r="CS9" s="594"/>
      <c r="CT9" s="594"/>
      <c r="CU9" s="594"/>
      <c r="CV9" s="594"/>
      <c r="CW9" s="594"/>
      <c r="CX9" s="594"/>
      <c r="CY9" s="595"/>
      <c r="CZ9" s="596">
        <v>6.3</v>
      </c>
      <c r="DA9" s="596"/>
      <c r="DB9" s="596"/>
      <c r="DC9" s="596"/>
      <c r="DD9" s="602">
        <v>29405</v>
      </c>
      <c r="DE9" s="594"/>
      <c r="DF9" s="594"/>
      <c r="DG9" s="594"/>
      <c r="DH9" s="594"/>
      <c r="DI9" s="594"/>
      <c r="DJ9" s="594"/>
      <c r="DK9" s="594"/>
      <c r="DL9" s="594"/>
      <c r="DM9" s="594"/>
      <c r="DN9" s="594"/>
      <c r="DO9" s="594"/>
      <c r="DP9" s="595"/>
      <c r="DQ9" s="602">
        <v>1234563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301986</v>
      </c>
      <c r="S10" s="594"/>
      <c r="T10" s="594"/>
      <c r="U10" s="594"/>
      <c r="V10" s="594"/>
      <c r="W10" s="594"/>
      <c r="X10" s="594"/>
      <c r="Y10" s="595"/>
      <c r="Z10" s="596">
        <v>1.4</v>
      </c>
      <c r="AA10" s="596"/>
      <c r="AB10" s="596"/>
      <c r="AC10" s="596"/>
      <c r="AD10" s="597">
        <v>301986</v>
      </c>
      <c r="AE10" s="597"/>
      <c r="AF10" s="597"/>
      <c r="AG10" s="597"/>
      <c r="AH10" s="597"/>
      <c r="AI10" s="597"/>
      <c r="AJ10" s="597"/>
      <c r="AK10" s="597"/>
      <c r="AL10" s="598">
        <v>2.6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100628</v>
      </c>
      <c r="BH10" s="594"/>
      <c r="BI10" s="594"/>
      <c r="BJ10" s="594"/>
      <c r="BK10" s="594"/>
      <c r="BL10" s="594"/>
      <c r="BM10" s="594"/>
      <c r="BN10" s="595"/>
      <c r="BO10" s="596">
        <v>3.3</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132884</v>
      </c>
      <c r="CS10" s="594"/>
      <c r="CT10" s="594"/>
      <c r="CU10" s="594"/>
      <c r="CV10" s="594"/>
      <c r="CW10" s="594"/>
      <c r="CX10" s="594"/>
      <c r="CY10" s="595"/>
      <c r="CZ10" s="596">
        <v>0.6</v>
      </c>
      <c r="DA10" s="596"/>
      <c r="DB10" s="596"/>
      <c r="DC10" s="596"/>
      <c r="DD10" s="602" t="s">
        <v>112</v>
      </c>
      <c r="DE10" s="594"/>
      <c r="DF10" s="594"/>
      <c r="DG10" s="594"/>
      <c r="DH10" s="594"/>
      <c r="DI10" s="594"/>
      <c r="DJ10" s="594"/>
      <c r="DK10" s="594"/>
      <c r="DL10" s="594"/>
      <c r="DM10" s="594"/>
      <c r="DN10" s="594"/>
      <c r="DO10" s="594"/>
      <c r="DP10" s="595"/>
      <c r="DQ10" s="602">
        <v>1749</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20425</v>
      </c>
      <c r="S11" s="594"/>
      <c r="T11" s="594"/>
      <c r="U11" s="594"/>
      <c r="V11" s="594"/>
      <c r="W11" s="594"/>
      <c r="X11" s="594"/>
      <c r="Y11" s="595"/>
      <c r="Z11" s="596">
        <v>0.1</v>
      </c>
      <c r="AA11" s="596"/>
      <c r="AB11" s="596"/>
      <c r="AC11" s="596"/>
      <c r="AD11" s="597">
        <v>20425</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93423</v>
      </c>
      <c r="BH11" s="594"/>
      <c r="BI11" s="594"/>
      <c r="BJ11" s="594"/>
      <c r="BK11" s="594"/>
      <c r="BL11" s="594"/>
      <c r="BM11" s="594"/>
      <c r="BN11" s="595"/>
      <c r="BO11" s="596">
        <v>3.1</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1219082</v>
      </c>
      <c r="CS11" s="594"/>
      <c r="CT11" s="594"/>
      <c r="CU11" s="594"/>
      <c r="CV11" s="594"/>
      <c r="CW11" s="594"/>
      <c r="CX11" s="594"/>
      <c r="CY11" s="595"/>
      <c r="CZ11" s="596">
        <v>5.7</v>
      </c>
      <c r="DA11" s="596"/>
      <c r="DB11" s="596"/>
      <c r="DC11" s="596"/>
      <c r="DD11" s="602">
        <v>85253</v>
      </c>
      <c r="DE11" s="594"/>
      <c r="DF11" s="594"/>
      <c r="DG11" s="594"/>
      <c r="DH11" s="594"/>
      <c r="DI11" s="594"/>
      <c r="DJ11" s="594"/>
      <c r="DK11" s="594"/>
      <c r="DL11" s="594"/>
      <c r="DM11" s="594"/>
      <c r="DN11" s="594"/>
      <c r="DO11" s="594"/>
      <c r="DP11" s="595"/>
      <c r="DQ11" s="602">
        <v>929759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1718832</v>
      </c>
      <c r="BH12" s="594"/>
      <c r="BI12" s="594"/>
      <c r="BJ12" s="594"/>
      <c r="BK12" s="594"/>
      <c r="BL12" s="594"/>
      <c r="BM12" s="594"/>
      <c r="BN12" s="595"/>
      <c r="BO12" s="596">
        <v>56.4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841652</v>
      </c>
      <c r="CS12" s="594"/>
      <c r="CT12" s="594"/>
      <c r="CU12" s="594"/>
      <c r="CV12" s="594"/>
      <c r="CW12" s="594"/>
      <c r="CX12" s="594"/>
      <c r="CY12" s="595"/>
      <c r="CZ12" s="596">
        <v>3.9</v>
      </c>
      <c r="DA12" s="596"/>
      <c r="DB12" s="596"/>
      <c r="DC12" s="596"/>
      <c r="DD12" s="602">
        <v>359495</v>
      </c>
      <c r="DE12" s="594"/>
      <c r="DF12" s="594"/>
      <c r="DG12" s="594"/>
      <c r="DH12" s="594"/>
      <c r="DI12" s="594"/>
      <c r="DJ12" s="594"/>
      <c r="DK12" s="594"/>
      <c r="DL12" s="594"/>
      <c r="DM12" s="594"/>
      <c r="DN12" s="594"/>
      <c r="DO12" s="594"/>
      <c r="DP12" s="595"/>
      <c r="DQ12" s="602">
        <v>392518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28602</v>
      </c>
      <c r="S13" s="594"/>
      <c r="T13" s="594"/>
      <c r="U13" s="594"/>
      <c r="V13" s="594"/>
      <c r="W13" s="594"/>
      <c r="X13" s="594"/>
      <c r="Y13" s="595"/>
      <c r="Z13" s="596">
        <v>0.1</v>
      </c>
      <c r="AA13" s="596"/>
      <c r="AB13" s="596"/>
      <c r="AC13" s="596"/>
      <c r="AD13" s="597">
        <v>28602</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1604143</v>
      </c>
      <c r="BH13" s="594"/>
      <c r="BI13" s="594"/>
      <c r="BJ13" s="594"/>
      <c r="BK13" s="594"/>
      <c r="BL13" s="594"/>
      <c r="BM13" s="594"/>
      <c r="BN13" s="595"/>
      <c r="BO13" s="596">
        <v>52.6</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2662036</v>
      </c>
      <c r="CS13" s="594"/>
      <c r="CT13" s="594"/>
      <c r="CU13" s="594"/>
      <c r="CV13" s="594"/>
      <c r="CW13" s="594"/>
      <c r="CX13" s="594"/>
      <c r="CY13" s="595"/>
      <c r="CZ13" s="596">
        <v>12.5</v>
      </c>
      <c r="DA13" s="596"/>
      <c r="DB13" s="596"/>
      <c r="DC13" s="596"/>
      <c r="DD13" s="602">
        <v>1594438</v>
      </c>
      <c r="DE13" s="594"/>
      <c r="DF13" s="594"/>
      <c r="DG13" s="594"/>
      <c r="DH13" s="594"/>
      <c r="DI13" s="594"/>
      <c r="DJ13" s="594"/>
      <c r="DK13" s="594"/>
      <c r="DL13" s="594"/>
      <c r="DM13" s="594"/>
      <c r="DN13" s="594"/>
      <c r="DO13" s="594"/>
      <c r="DP13" s="595"/>
      <c r="DQ13" s="602">
        <v>1326003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76240</v>
      </c>
      <c r="BH14" s="594"/>
      <c r="BI14" s="594"/>
      <c r="BJ14" s="594"/>
      <c r="BK14" s="594"/>
      <c r="BL14" s="594"/>
      <c r="BM14" s="594"/>
      <c r="BN14" s="595"/>
      <c r="BO14" s="596">
        <v>2.5</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734493</v>
      </c>
      <c r="CS14" s="594"/>
      <c r="CT14" s="594"/>
      <c r="CU14" s="594"/>
      <c r="CV14" s="594"/>
      <c r="CW14" s="594"/>
      <c r="CX14" s="594"/>
      <c r="CY14" s="595"/>
      <c r="CZ14" s="596">
        <v>3.4</v>
      </c>
      <c r="DA14" s="596"/>
      <c r="DB14" s="596"/>
      <c r="DC14" s="596"/>
      <c r="DD14" s="602">
        <v>59140</v>
      </c>
      <c r="DE14" s="594"/>
      <c r="DF14" s="594"/>
      <c r="DG14" s="594"/>
      <c r="DH14" s="594"/>
      <c r="DI14" s="594"/>
      <c r="DJ14" s="594"/>
      <c r="DK14" s="594"/>
      <c r="DL14" s="594"/>
      <c r="DM14" s="594"/>
      <c r="DN14" s="594"/>
      <c r="DO14" s="594"/>
      <c r="DP14" s="595"/>
      <c r="DQ14" s="602">
        <v>683484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5964</v>
      </c>
      <c r="S15" s="594"/>
      <c r="T15" s="594"/>
      <c r="U15" s="594"/>
      <c r="V15" s="594"/>
      <c r="W15" s="594"/>
      <c r="X15" s="594"/>
      <c r="Y15" s="595"/>
      <c r="Z15" s="596">
        <v>0</v>
      </c>
      <c r="AA15" s="596"/>
      <c r="AB15" s="596"/>
      <c r="AC15" s="596"/>
      <c r="AD15" s="597">
        <v>5964</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198676</v>
      </c>
      <c r="BH15" s="594"/>
      <c r="BI15" s="594"/>
      <c r="BJ15" s="594"/>
      <c r="BK15" s="594"/>
      <c r="BL15" s="594"/>
      <c r="BM15" s="594"/>
      <c r="BN15" s="595"/>
      <c r="BO15" s="596">
        <v>6.5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1413477</v>
      </c>
      <c r="CS15" s="594"/>
      <c r="CT15" s="594"/>
      <c r="CU15" s="594"/>
      <c r="CV15" s="594"/>
      <c r="CW15" s="594"/>
      <c r="CX15" s="594"/>
      <c r="CY15" s="595"/>
      <c r="CZ15" s="596">
        <v>6.6</v>
      </c>
      <c r="DA15" s="596"/>
      <c r="DB15" s="596"/>
      <c r="DC15" s="596"/>
      <c r="DD15" s="602">
        <v>252042</v>
      </c>
      <c r="DE15" s="594"/>
      <c r="DF15" s="594"/>
      <c r="DG15" s="594"/>
      <c r="DH15" s="594"/>
      <c r="DI15" s="594"/>
      <c r="DJ15" s="594"/>
      <c r="DK15" s="594"/>
      <c r="DL15" s="594"/>
      <c r="DM15" s="594"/>
      <c r="DN15" s="594"/>
      <c r="DO15" s="594"/>
      <c r="DP15" s="595"/>
      <c r="DQ15" s="602">
        <v>1164785</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8502161</v>
      </c>
      <c r="S16" s="594"/>
      <c r="T16" s="594"/>
      <c r="U16" s="594"/>
      <c r="V16" s="594"/>
      <c r="W16" s="594"/>
      <c r="X16" s="594"/>
      <c r="Y16" s="595"/>
      <c r="Z16" s="596">
        <v>38.5</v>
      </c>
      <c r="AA16" s="596"/>
      <c r="AB16" s="596"/>
      <c r="AC16" s="596"/>
      <c r="AD16" s="597">
        <v>7861102</v>
      </c>
      <c r="AE16" s="597"/>
      <c r="AF16" s="597"/>
      <c r="AG16" s="597"/>
      <c r="AH16" s="597"/>
      <c r="AI16" s="597"/>
      <c r="AJ16" s="597"/>
      <c r="AK16" s="597"/>
      <c r="AL16" s="598">
        <v>67.7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1211385</v>
      </c>
      <c r="CS16" s="594"/>
      <c r="CT16" s="594"/>
      <c r="CU16" s="594"/>
      <c r="CV16" s="594"/>
      <c r="CW16" s="594"/>
      <c r="CX16" s="594"/>
      <c r="CY16" s="595"/>
      <c r="CZ16" s="596">
        <v>5.7</v>
      </c>
      <c r="DA16" s="596"/>
      <c r="DB16" s="596"/>
      <c r="DC16" s="596"/>
      <c r="DD16" s="602" t="s">
        <v>112</v>
      </c>
      <c r="DE16" s="594"/>
      <c r="DF16" s="594"/>
      <c r="DG16" s="594"/>
      <c r="DH16" s="594"/>
      <c r="DI16" s="594"/>
      <c r="DJ16" s="594"/>
      <c r="DK16" s="594"/>
      <c r="DL16" s="594"/>
      <c r="DM16" s="594"/>
      <c r="DN16" s="594"/>
      <c r="DO16" s="594"/>
      <c r="DP16" s="595"/>
      <c r="DQ16" s="602">
        <v>240196</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7861102</v>
      </c>
      <c r="S17" s="594"/>
      <c r="T17" s="594"/>
      <c r="U17" s="594"/>
      <c r="V17" s="594"/>
      <c r="W17" s="594"/>
      <c r="X17" s="594"/>
      <c r="Y17" s="595"/>
      <c r="Z17" s="596">
        <v>35.6</v>
      </c>
      <c r="AA17" s="596"/>
      <c r="AB17" s="596"/>
      <c r="AC17" s="596"/>
      <c r="AD17" s="597">
        <v>7861102</v>
      </c>
      <c r="AE17" s="597"/>
      <c r="AF17" s="597"/>
      <c r="AG17" s="597"/>
      <c r="AH17" s="597"/>
      <c r="AI17" s="597"/>
      <c r="AJ17" s="597"/>
      <c r="AK17" s="597"/>
      <c r="AL17" s="598">
        <v>67.7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v>82</v>
      </c>
      <c r="BH17" s="594"/>
      <c r="BI17" s="594"/>
      <c r="BJ17" s="594"/>
      <c r="BK17" s="594"/>
      <c r="BL17" s="594"/>
      <c r="BM17" s="594"/>
      <c r="BN17" s="595"/>
      <c r="BO17" s="596">
        <v>0</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2415998</v>
      </c>
      <c r="CS17" s="594"/>
      <c r="CT17" s="594"/>
      <c r="CU17" s="594"/>
      <c r="CV17" s="594"/>
      <c r="CW17" s="594"/>
      <c r="CX17" s="594"/>
      <c r="CY17" s="595"/>
      <c r="CZ17" s="596">
        <v>11.3</v>
      </c>
      <c r="DA17" s="596"/>
      <c r="DB17" s="596"/>
      <c r="DC17" s="596"/>
      <c r="DD17" s="602" t="s">
        <v>112</v>
      </c>
      <c r="DE17" s="594"/>
      <c r="DF17" s="594"/>
      <c r="DG17" s="594"/>
      <c r="DH17" s="594"/>
      <c r="DI17" s="594"/>
      <c r="DJ17" s="594"/>
      <c r="DK17" s="594"/>
      <c r="DL17" s="594"/>
      <c r="DM17" s="594"/>
      <c r="DN17" s="594"/>
      <c r="DO17" s="594"/>
      <c r="DP17" s="595"/>
      <c r="DQ17" s="602">
        <v>2387535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587319</v>
      </c>
      <c r="S18" s="594"/>
      <c r="T18" s="594"/>
      <c r="U18" s="594"/>
      <c r="V18" s="594"/>
      <c r="W18" s="594"/>
      <c r="X18" s="594"/>
      <c r="Y18" s="595"/>
      <c r="Z18" s="596">
        <v>2.7</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53740</v>
      </c>
      <c r="S19" s="594"/>
      <c r="T19" s="594"/>
      <c r="U19" s="594"/>
      <c r="V19" s="594"/>
      <c r="W19" s="594"/>
      <c r="X19" s="594"/>
      <c r="Y19" s="595"/>
      <c r="Z19" s="596">
        <v>0.2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78362</v>
      </c>
      <c r="BH19" s="594"/>
      <c r="BI19" s="594"/>
      <c r="BJ19" s="594"/>
      <c r="BK19" s="594"/>
      <c r="BL19" s="594"/>
      <c r="BM19" s="594"/>
      <c r="BN19" s="595"/>
      <c r="BO19" s="596">
        <v>2.6</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12164659</v>
      </c>
      <c r="S20" s="594"/>
      <c r="T20" s="594"/>
      <c r="U20" s="594"/>
      <c r="V20" s="594"/>
      <c r="W20" s="594"/>
      <c r="X20" s="594"/>
      <c r="Y20" s="595"/>
      <c r="Z20" s="596">
        <v>55</v>
      </c>
      <c r="AA20" s="596"/>
      <c r="AB20" s="596"/>
      <c r="AC20" s="596"/>
      <c r="AD20" s="597">
        <v>11523600</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78362</v>
      </c>
      <c r="BH20" s="594"/>
      <c r="BI20" s="594"/>
      <c r="BJ20" s="594"/>
      <c r="BK20" s="594"/>
      <c r="BL20" s="594"/>
      <c r="BM20" s="594"/>
      <c r="BN20" s="595"/>
      <c r="BO20" s="596">
        <v>2.6</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21364308</v>
      </c>
      <c r="CS20" s="594"/>
      <c r="CT20" s="594"/>
      <c r="CU20" s="594"/>
      <c r="CV20" s="594"/>
      <c r="CW20" s="594"/>
      <c r="CX20" s="594"/>
      <c r="CY20" s="595"/>
      <c r="CZ20" s="596">
        <v>100</v>
      </c>
      <c r="DA20" s="596"/>
      <c r="DB20" s="596"/>
      <c r="DC20" s="596"/>
      <c r="DD20" s="602">
        <v>4415641</v>
      </c>
      <c r="DE20" s="594"/>
      <c r="DF20" s="594"/>
      <c r="DG20" s="594"/>
      <c r="DH20" s="594"/>
      <c r="DI20" s="594"/>
      <c r="DJ20" s="594"/>
      <c r="DK20" s="594"/>
      <c r="DL20" s="594"/>
      <c r="DM20" s="594"/>
      <c r="DN20" s="594"/>
      <c r="DO20" s="594"/>
      <c r="DP20" s="595"/>
      <c r="DQ20" s="602">
        <v>13453000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5005</v>
      </c>
      <c r="S21" s="594"/>
      <c r="T21" s="594"/>
      <c r="U21" s="594"/>
      <c r="V21" s="594"/>
      <c r="W21" s="594"/>
      <c r="X21" s="594"/>
      <c r="Y21" s="595"/>
      <c r="Z21" s="596">
        <v>0</v>
      </c>
      <c r="AA21" s="596"/>
      <c r="AB21" s="596"/>
      <c r="AC21" s="596"/>
      <c r="AD21" s="597">
        <v>5005</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78362</v>
      </c>
      <c r="BH21" s="594"/>
      <c r="BI21" s="594"/>
      <c r="BJ21" s="594"/>
      <c r="BK21" s="594"/>
      <c r="BL21" s="594"/>
      <c r="BM21" s="594"/>
      <c r="BN21" s="595"/>
      <c r="BO21" s="596">
        <v>2.6</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50138</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168731</v>
      </c>
      <c r="S23" s="594"/>
      <c r="T23" s="594"/>
      <c r="U23" s="594"/>
      <c r="V23" s="594"/>
      <c r="W23" s="594"/>
      <c r="X23" s="594"/>
      <c r="Y23" s="595"/>
      <c r="Z23" s="596">
        <v>0.8</v>
      </c>
      <c r="AA23" s="596"/>
      <c r="AB23" s="596"/>
      <c r="AC23" s="596"/>
      <c r="AD23" s="597">
        <v>8885</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44378</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7348133</v>
      </c>
      <c r="CS24" s="583"/>
      <c r="CT24" s="583"/>
      <c r="CU24" s="583"/>
      <c r="CV24" s="583"/>
      <c r="CW24" s="583"/>
      <c r="CX24" s="583"/>
      <c r="CY24" s="584"/>
      <c r="CZ24" s="622">
        <v>34.4</v>
      </c>
      <c r="DA24" s="623"/>
      <c r="DB24" s="623"/>
      <c r="DC24" s="624"/>
      <c r="DD24" s="621">
        <v>5506285</v>
      </c>
      <c r="DE24" s="583"/>
      <c r="DF24" s="583"/>
      <c r="DG24" s="583"/>
      <c r="DH24" s="583"/>
      <c r="DI24" s="583"/>
      <c r="DJ24" s="583"/>
      <c r="DK24" s="584"/>
      <c r="DL24" s="621">
        <v>5485385</v>
      </c>
      <c r="DM24" s="583"/>
      <c r="DN24" s="583"/>
      <c r="DO24" s="583"/>
      <c r="DP24" s="583"/>
      <c r="DQ24" s="583"/>
      <c r="DR24" s="583"/>
      <c r="DS24" s="583"/>
      <c r="DT24" s="583"/>
      <c r="DU24" s="583"/>
      <c r="DV24" s="584"/>
      <c r="DW24" s="587">
        <v>44.7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2261476</v>
      </c>
      <c r="S25" s="594"/>
      <c r="T25" s="594"/>
      <c r="U25" s="594"/>
      <c r="V25" s="594"/>
      <c r="W25" s="594"/>
      <c r="X25" s="594"/>
      <c r="Y25" s="595"/>
      <c r="Z25" s="596">
        <v>10.199999999999999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2603354</v>
      </c>
      <c r="CS25" s="625"/>
      <c r="CT25" s="625"/>
      <c r="CU25" s="625"/>
      <c r="CV25" s="625"/>
      <c r="CW25" s="625"/>
      <c r="CX25" s="625"/>
      <c r="CY25" s="626"/>
      <c r="CZ25" s="627">
        <v>12.2</v>
      </c>
      <c r="DA25" s="628"/>
      <c r="DB25" s="628"/>
      <c r="DC25" s="629"/>
      <c r="DD25" s="602">
        <v>2442087</v>
      </c>
      <c r="DE25" s="625"/>
      <c r="DF25" s="625"/>
      <c r="DG25" s="625"/>
      <c r="DH25" s="625"/>
      <c r="DI25" s="625"/>
      <c r="DJ25" s="625"/>
      <c r="DK25" s="626"/>
      <c r="DL25" s="602">
        <v>2421187</v>
      </c>
      <c r="DM25" s="625"/>
      <c r="DN25" s="625"/>
      <c r="DO25" s="625"/>
      <c r="DP25" s="625"/>
      <c r="DQ25" s="625"/>
      <c r="DR25" s="625"/>
      <c r="DS25" s="625"/>
      <c r="DT25" s="625"/>
      <c r="DU25" s="625"/>
      <c r="DV25" s="626"/>
      <c r="DW25" s="598">
        <v>19.7</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v>1055</v>
      </c>
      <c r="S26" s="594"/>
      <c r="T26" s="594"/>
      <c r="U26" s="594"/>
      <c r="V26" s="594"/>
      <c r="W26" s="594"/>
      <c r="X26" s="594"/>
      <c r="Y26" s="595"/>
      <c r="Z26" s="596">
        <v>0</v>
      </c>
      <c r="AA26" s="596"/>
      <c r="AB26" s="596"/>
      <c r="AC26" s="596"/>
      <c r="AD26" s="597">
        <v>1055</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1598055</v>
      </c>
      <c r="CS26" s="594"/>
      <c r="CT26" s="594"/>
      <c r="CU26" s="594"/>
      <c r="CV26" s="594"/>
      <c r="CW26" s="594"/>
      <c r="CX26" s="594"/>
      <c r="CY26" s="595"/>
      <c r="CZ26" s="627">
        <v>7.5</v>
      </c>
      <c r="DA26" s="628"/>
      <c r="DB26" s="628"/>
      <c r="DC26" s="629"/>
      <c r="DD26" s="602">
        <v>1503349</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1595791</v>
      </c>
      <c r="S27" s="594"/>
      <c r="T27" s="594"/>
      <c r="U27" s="594"/>
      <c r="V27" s="594"/>
      <c r="W27" s="594"/>
      <c r="X27" s="594"/>
      <c r="Y27" s="595"/>
      <c r="Z27" s="596">
        <v>7.2</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3047276</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2328789</v>
      </c>
      <c r="CS27" s="625"/>
      <c r="CT27" s="625"/>
      <c r="CU27" s="625"/>
      <c r="CV27" s="625"/>
      <c r="CW27" s="625"/>
      <c r="CX27" s="625"/>
      <c r="CY27" s="626"/>
      <c r="CZ27" s="627">
        <v>10.9</v>
      </c>
      <c r="DA27" s="628"/>
      <c r="DB27" s="628"/>
      <c r="DC27" s="629"/>
      <c r="DD27" s="602">
        <v>676671</v>
      </c>
      <c r="DE27" s="625"/>
      <c r="DF27" s="625"/>
      <c r="DG27" s="625"/>
      <c r="DH27" s="625"/>
      <c r="DI27" s="625"/>
      <c r="DJ27" s="625"/>
      <c r="DK27" s="626"/>
      <c r="DL27" s="602">
        <v>676671</v>
      </c>
      <c r="DM27" s="625"/>
      <c r="DN27" s="625"/>
      <c r="DO27" s="625"/>
      <c r="DP27" s="625"/>
      <c r="DQ27" s="625"/>
      <c r="DR27" s="625"/>
      <c r="DS27" s="625"/>
      <c r="DT27" s="625"/>
      <c r="DU27" s="625"/>
      <c r="DV27" s="626"/>
      <c r="DW27" s="598">
        <v>5.5</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188645</v>
      </c>
      <c r="S28" s="594"/>
      <c r="T28" s="594"/>
      <c r="U28" s="594"/>
      <c r="V28" s="594"/>
      <c r="W28" s="594"/>
      <c r="X28" s="594"/>
      <c r="Y28" s="595"/>
      <c r="Z28" s="596">
        <v>0.9</v>
      </c>
      <c r="AA28" s="596"/>
      <c r="AB28" s="596"/>
      <c r="AC28" s="596"/>
      <c r="AD28" s="597">
        <v>65167</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2415990</v>
      </c>
      <c r="CS28" s="594"/>
      <c r="CT28" s="594"/>
      <c r="CU28" s="594"/>
      <c r="CV28" s="594"/>
      <c r="CW28" s="594"/>
      <c r="CX28" s="594"/>
      <c r="CY28" s="595"/>
      <c r="CZ28" s="627">
        <v>11.3</v>
      </c>
      <c r="DA28" s="628"/>
      <c r="DB28" s="628"/>
      <c r="DC28" s="629"/>
      <c r="DD28" s="602">
        <v>2387527</v>
      </c>
      <c r="DE28" s="594"/>
      <c r="DF28" s="594"/>
      <c r="DG28" s="594"/>
      <c r="DH28" s="594"/>
      <c r="DI28" s="594"/>
      <c r="DJ28" s="594"/>
      <c r="DK28" s="595"/>
      <c r="DL28" s="602">
        <v>2387527</v>
      </c>
      <c r="DM28" s="594"/>
      <c r="DN28" s="594"/>
      <c r="DO28" s="594"/>
      <c r="DP28" s="594"/>
      <c r="DQ28" s="594"/>
      <c r="DR28" s="594"/>
      <c r="DS28" s="594"/>
      <c r="DT28" s="594"/>
      <c r="DU28" s="594"/>
      <c r="DV28" s="595"/>
      <c r="DW28" s="598">
        <v>19.399999999999999</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8675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2415990</v>
      </c>
      <c r="CS29" s="625"/>
      <c r="CT29" s="625"/>
      <c r="CU29" s="625"/>
      <c r="CV29" s="625"/>
      <c r="CW29" s="625"/>
      <c r="CX29" s="625"/>
      <c r="CY29" s="626"/>
      <c r="CZ29" s="627">
        <v>11.3</v>
      </c>
      <c r="DA29" s="628"/>
      <c r="DB29" s="628"/>
      <c r="DC29" s="629"/>
      <c r="DD29" s="602">
        <v>2387527</v>
      </c>
      <c r="DE29" s="625"/>
      <c r="DF29" s="625"/>
      <c r="DG29" s="625"/>
      <c r="DH29" s="625"/>
      <c r="DI29" s="625"/>
      <c r="DJ29" s="625"/>
      <c r="DK29" s="626"/>
      <c r="DL29" s="602">
        <v>2387527</v>
      </c>
      <c r="DM29" s="625"/>
      <c r="DN29" s="625"/>
      <c r="DO29" s="625"/>
      <c r="DP29" s="625"/>
      <c r="DQ29" s="625"/>
      <c r="DR29" s="625"/>
      <c r="DS29" s="625"/>
      <c r="DT29" s="625"/>
      <c r="DU29" s="625"/>
      <c r="DV29" s="626"/>
      <c r="DW29" s="598">
        <v>19.399999999999999</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716897</v>
      </c>
      <c r="S30" s="594"/>
      <c r="T30" s="594"/>
      <c r="U30" s="594"/>
      <c r="V30" s="594"/>
      <c r="W30" s="594"/>
      <c r="X30" s="594"/>
      <c r="Y30" s="595"/>
      <c r="Z30" s="596">
        <v>3.2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98.6</v>
      </c>
      <c r="BH30" s="652"/>
      <c r="BI30" s="652"/>
      <c r="BJ30" s="652"/>
      <c r="BK30" s="652"/>
      <c r="BL30" s="652"/>
      <c r="BM30" s="588">
        <v>93</v>
      </c>
      <c r="BN30" s="652"/>
      <c r="BO30" s="652"/>
      <c r="BP30" s="652"/>
      <c r="BQ30" s="653"/>
      <c r="BR30" s="651">
        <v>98.4</v>
      </c>
      <c r="BS30" s="652"/>
      <c r="BT30" s="652"/>
      <c r="BU30" s="652"/>
      <c r="BV30" s="652"/>
      <c r="BW30" s="652"/>
      <c r="BX30" s="588">
        <v>92.6</v>
      </c>
      <c r="BY30" s="652"/>
      <c r="BZ30" s="652"/>
      <c r="CA30" s="652"/>
      <c r="CB30" s="653"/>
      <c r="CD30" s="656"/>
      <c r="CE30" s="657"/>
      <c r="CF30" s="607" t="s">
        <v>293</v>
      </c>
      <c r="CG30" s="608"/>
      <c r="CH30" s="608"/>
      <c r="CI30" s="608"/>
      <c r="CJ30" s="608"/>
      <c r="CK30" s="608"/>
      <c r="CL30" s="608"/>
      <c r="CM30" s="608"/>
      <c r="CN30" s="608"/>
      <c r="CO30" s="608"/>
      <c r="CP30" s="608"/>
      <c r="CQ30" s="609"/>
      <c r="CR30" s="593">
        <v>2251095</v>
      </c>
      <c r="CS30" s="594"/>
      <c r="CT30" s="594"/>
      <c r="CU30" s="594"/>
      <c r="CV30" s="594"/>
      <c r="CW30" s="594"/>
      <c r="CX30" s="594"/>
      <c r="CY30" s="595"/>
      <c r="CZ30" s="627">
        <v>10.5</v>
      </c>
      <c r="DA30" s="628"/>
      <c r="DB30" s="628"/>
      <c r="DC30" s="629"/>
      <c r="DD30" s="602">
        <v>2224845</v>
      </c>
      <c r="DE30" s="594"/>
      <c r="DF30" s="594"/>
      <c r="DG30" s="594"/>
      <c r="DH30" s="594"/>
      <c r="DI30" s="594"/>
      <c r="DJ30" s="594"/>
      <c r="DK30" s="595"/>
      <c r="DL30" s="602">
        <v>2224845</v>
      </c>
      <c r="DM30" s="594"/>
      <c r="DN30" s="594"/>
      <c r="DO30" s="594"/>
      <c r="DP30" s="594"/>
      <c r="DQ30" s="594"/>
      <c r="DR30" s="594"/>
      <c r="DS30" s="594"/>
      <c r="DT30" s="594"/>
      <c r="DU30" s="594"/>
      <c r="DV30" s="595"/>
      <c r="DW30" s="598">
        <v>18.100000000000001</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839770</v>
      </c>
      <c r="S31" s="594"/>
      <c r="T31" s="594"/>
      <c r="U31" s="594"/>
      <c r="V31" s="594"/>
      <c r="W31" s="594"/>
      <c r="X31" s="594"/>
      <c r="Y31" s="595"/>
      <c r="Z31" s="596">
        <v>3.8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94.2</v>
      </c>
      <c r="BN31" s="649"/>
      <c r="BO31" s="649"/>
      <c r="BP31" s="649"/>
      <c r="BQ31" s="650"/>
      <c r="BR31" s="648">
        <v>98.4</v>
      </c>
      <c r="BS31" s="625"/>
      <c r="BT31" s="625"/>
      <c r="BU31" s="625"/>
      <c r="BV31" s="625"/>
      <c r="BW31" s="625"/>
      <c r="BX31" s="599">
        <v>93.7</v>
      </c>
      <c r="BY31" s="649"/>
      <c r="BZ31" s="649"/>
      <c r="CA31" s="649"/>
      <c r="CB31" s="650"/>
      <c r="CD31" s="656"/>
      <c r="CE31" s="657"/>
      <c r="CF31" s="607" t="s">
        <v>297</v>
      </c>
      <c r="CG31" s="608"/>
      <c r="CH31" s="608"/>
      <c r="CI31" s="608"/>
      <c r="CJ31" s="608"/>
      <c r="CK31" s="608"/>
      <c r="CL31" s="608"/>
      <c r="CM31" s="608"/>
      <c r="CN31" s="608"/>
      <c r="CO31" s="608"/>
      <c r="CP31" s="608"/>
      <c r="CQ31" s="609"/>
      <c r="CR31" s="593">
        <v>164895</v>
      </c>
      <c r="CS31" s="625"/>
      <c r="CT31" s="625"/>
      <c r="CU31" s="625"/>
      <c r="CV31" s="625"/>
      <c r="CW31" s="625"/>
      <c r="CX31" s="625"/>
      <c r="CY31" s="626"/>
      <c r="CZ31" s="627">
        <v>0.8</v>
      </c>
      <c r="DA31" s="628"/>
      <c r="DB31" s="628"/>
      <c r="DC31" s="629"/>
      <c r="DD31" s="602">
        <v>162682</v>
      </c>
      <c r="DE31" s="625"/>
      <c r="DF31" s="625"/>
      <c r="DG31" s="625"/>
      <c r="DH31" s="625"/>
      <c r="DI31" s="625"/>
      <c r="DJ31" s="625"/>
      <c r="DK31" s="626"/>
      <c r="DL31" s="602">
        <v>162682</v>
      </c>
      <c r="DM31" s="625"/>
      <c r="DN31" s="625"/>
      <c r="DO31" s="625"/>
      <c r="DP31" s="625"/>
      <c r="DQ31" s="625"/>
      <c r="DR31" s="625"/>
      <c r="DS31" s="625"/>
      <c r="DT31" s="625"/>
      <c r="DU31" s="625"/>
      <c r="DV31" s="626"/>
      <c r="DW31" s="598">
        <v>1.3</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552314</v>
      </c>
      <c r="S32" s="594"/>
      <c r="T32" s="594"/>
      <c r="U32" s="594"/>
      <c r="V32" s="594"/>
      <c r="W32" s="594"/>
      <c r="X32" s="594"/>
      <c r="Y32" s="595"/>
      <c r="Z32" s="596">
        <v>2.5</v>
      </c>
      <c r="AA32" s="596"/>
      <c r="AB32" s="596"/>
      <c r="AC32" s="596"/>
      <c r="AD32" s="597">
        <v>317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98.2</v>
      </c>
      <c r="BH32" s="661"/>
      <c r="BI32" s="661"/>
      <c r="BJ32" s="661"/>
      <c r="BK32" s="661"/>
      <c r="BL32" s="661"/>
      <c r="BM32" s="662">
        <v>90.7</v>
      </c>
      <c r="BN32" s="661"/>
      <c r="BO32" s="661"/>
      <c r="BP32" s="661"/>
      <c r="BQ32" s="663"/>
      <c r="BR32" s="660">
        <v>98.1</v>
      </c>
      <c r="BS32" s="661"/>
      <c r="BT32" s="661"/>
      <c r="BU32" s="661"/>
      <c r="BV32" s="661"/>
      <c r="BW32" s="661"/>
      <c r="BX32" s="662">
        <v>90.2</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3513900</v>
      </c>
      <c r="S33" s="594"/>
      <c r="T33" s="594"/>
      <c r="U33" s="594"/>
      <c r="V33" s="594"/>
      <c r="W33" s="594"/>
      <c r="X33" s="594"/>
      <c r="Y33" s="595"/>
      <c r="Z33" s="596">
        <v>15.9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8389149</v>
      </c>
      <c r="CS33" s="625"/>
      <c r="CT33" s="625"/>
      <c r="CU33" s="625"/>
      <c r="CV33" s="625"/>
      <c r="CW33" s="625"/>
      <c r="CX33" s="625"/>
      <c r="CY33" s="626"/>
      <c r="CZ33" s="627">
        <v>39.299999999999997</v>
      </c>
      <c r="DA33" s="628"/>
      <c r="DB33" s="628"/>
      <c r="DC33" s="629"/>
      <c r="DD33" s="602">
        <v>6850669</v>
      </c>
      <c r="DE33" s="625"/>
      <c r="DF33" s="625"/>
      <c r="DG33" s="625"/>
      <c r="DH33" s="625"/>
      <c r="DI33" s="625"/>
      <c r="DJ33" s="625"/>
      <c r="DK33" s="626"/>
      <c r="DL33" s="602">
        <v>5056245</v>
      </c>
      <c r="DM33" s="625"/>
      <c r="DN33" s="625"/>
      <c r="DO33" s="625"/>
      <c r="DP33" s="625"/>
      <c r="DQ33" s="625"/>
      <c r="DR33" s="625"/>
      <c r="DS33" s="625"/>
      <c r="DT33" s="625"/>
      <c r="DU33" s="625"/>
      <c r="DV33" s="626"/>
      <c r="DW33" s="598">
        <v>41.2</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2903124</v>
      </c>
      <c r="CS34" s="594"/>
      <c r="CT34" s="594"/>
      <c r="CU34" s="594"/>
      <c r="CV34" s="594"/>
      <c r="CW34" s="594"/>
      <c r="CX34" s="594"/>
      <c r="CY34" s="595"/>
      <c r="CZ34" s="627">
        <v>13.6</v>
      </c>
      <c r="DA34" s="628"/>
      <c r="DB34" s="628"/>
      <c r="DC34" s="629"/>
      <c r="DD34" s="602">
        <v>2131053</v>
      </c>
      <c r="DE34" s="594"/>
      <c r="DF34" s="594"/>
      <c r="DG34" s="594"/>
      <c r="DH34" s="594"/>
      <c r="DI34" s="594"/>
      <c r="DJ34" s="594"/>
      <c r="DK34" s="595"/>
      <c r="DL34" s="602">
        <v>1858971</v>
      </c>
      <c r="DM34" s="594"/>
      <c r="DN34" s="594"/>
      <c r="DO34" s="594"/>
      <c r="DP34" s="594"/>
      <c r="DQ34" s="594"/>
      <c r="DR34" s="594"/>
      <c r="DS34" s="594"/>
      <c r="DT34" s="594"/>
      <c r="DU34" s="594"/>
      <c r="DV34" s="595"/>
      <c r="DW34" s="598">
        <v>15.1</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679000</v>
      </c>
      <c r="S35" s="594"/>
      <c r="T35" s="594"/>
      <c r="U35" s="594"/>
      <c r="V35" s="594"/>
      <c r="W35" s="594"/>
      <c r="X35" s="594"/>
      <c r="Y35" s="595"/>
      <c r="Z35" s="596">
        <v>3.1</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2389695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212992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455459</v>
      </c>
      <c r="CS35" s="625"/>
      <c r="CT35" s="625"/>
      <c r="CU35" s="625"/>
      <c r="CV35" s="625"/>
      <c r="CW35" s="625"/>
      <c r="CX35" s="625"/>
      <c r="CY35" s="626"/>
      <c r="CZ35" s="627">
        <v>2.1</v>
      </c>
      <c r="DA35" s="628"/>
      <c r="DB35" s="628"/>
      <c r="DC35" s="629"/>
      <c r="DD35" s="602">
        <v>438708</v>
      </c>
      <c r="DE35" s="625"/>
      <c r="DF35" s="625"/>
      <c r="DG35" s="625"/>
      <c r="DH35" s="625"/>
      <c r="DI35" s="625"/>
      <c r="DJ35" s="625"/>
      <c r="DK35" s="626"/>
      <c r="DL35" s="602">
        <v>438708</v>
      </c>
      <c r="DM35" s="625"/>
      <c r="DN35" s="625"/>
      <c r="DO35" s="625"/>
      <c r="DP35" s="625"/>
      <c r="DQ35" s="625"/>
      <c r="DR35" s="625"/>
      <c r="DS35" s="625"/>
      <c r="DT35" s="625"/>
      <c r="DU35" s="625"/>
      <c r="DV35" s="626"/>
      <c r="DW35" s="598">
        <v>3.6</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22111434</v>
      </c>
      <c r="S36" s="666"/>
      <c r="T36" s="666"/>
      <c r="U36" s="666"/>
      <c r="V36" s="666"/>
      <c r="W36" s="666"/>
      <c r="X36" s="666"/>
      <c r="Y36" s="667"/>
      <c r="Z36" s="668">
        <v>100</v>
      </c>
      <c r="AA36" s="668"/>
      <c r="AB36" s="668"/>
      <c r="AC36" s="668"/>
      <c r="AD36" s="669">
        <v>11604029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690695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144537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1993631</v>
      </c>
      <c r="CS36" s="594"/>
      <c r="CT36" s="594"/>
      <c r="CU36" s="594"/>
      <c r="CV36" s="594"/>
      <c r="CW36" s="594"/>
      <c r="CX36" s="594"/>
      <c r="CY36" s="595"/>
      <c r="CZ36" s="627">
        <v>9.3000000000000007</v>
      </c>
      <c r="DA36" s="628"/>
      <c r="DB36" s="628"/>
      <c r="DC36" s="629"/>
      <c r="DD36" s="602">
        <v>1624609</v>
      </c>
      <c r="DE36" s="594"/>
      <c r="DF36" s="594"/>
      <c r="DG36" s="594"/>
      <c r="DH36" s="594"/>
      <c r="DI36" s="594"/>
      <c r="DJ36" s="594"/>
      <c r="DK36" s="595"/>
      <c r="DL36" s="602">
        <v>1452612</v>
      </c>
      <c r="DM36" s="594"/>
      <c r="DN36" s="594"/>
      <c r="DO36" s="594"/>
      <c r="DP36" s="594"/>
      <c r="DQ36" s="594"/>
      <c r="DR36" s="594"/>
      <c r="DS36" s="594"/>
      <c r="DT36" s="594"/>
      <c r="DU36" s="594"/>
      <c r="DV36" s="595"/>
      <c r="DW36" s="598">
        <v>11.8</v>
      </c>
      <c r="DX36" s="619"/>
      <c r="DY36" s="619"/>
      <c r="DZ36" s="619"/>
      <c r="EA36" s="619"/>
      <c r="EB36" s="619"/>
      <c r="EC36" s="620"/>
    </row>
    <row r="37" spans="2:133" ht="11.25" customHeight="1">
      <c r="AQ37" s="672" t="s">
        <v>315</v>
      </c>
      <c r="AR37" s="673"/>
      <c r="AS37" s="673"/>
      <c r="AT37" s="673"/>
      <c r="AU37" s="673"/>
      <c r="AV37" s="673"/>
      <c r="AW37" s="673"/>
      <c r="AX37" s="673"/>
      <c r="AY37" s="674"/>
      <c r="AZ37" s="593">
        <v>253276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4349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702379</v>
      </c>
      <c r="CS37" s="625"/>
      <c r="CT37" s="625"/>
      <c r="CU37" s="625"/>
      <c r="CV37" s="625"/>
      <c r="CW37" s="625"/>
      <c r="CX37" s="625"/>
      <c r="CY37" s="626"/>
      <c r="CZ37" s="627">
        <v>3.3</v>
      </c>
      <c r="DA37" s="628"/>
      <c r="DB37" s="628"/>
      <c r="DC37" s="629"/>
      <c r="DD37" s="602">
        <v>702379</v>
      </c>
      <c r="DE37" s="625"/>
      <c r="DF37" s="625"/>
      <c r="DG37" s="625"/>
      <c r="DH37" s="625"/>
      <c r="DI37" s="625"/>
      <c r="DJ37" s="625"/>
      <c r="DK37" s="626"/>
      <c r="DL37" s="602">
        <v>682363</v>
      </c>
      <c r="DM37" s="625"/>
      <c r="DN37" s="625"/>
      <c r="DO37" s="625"/>
      <c r="DP37" s="625"/>
      <c r="DQ37" s="625"/>
      <c r="DR37" s="625"/>
      <c r="DS37" s="625"/>
      <c r="DT37" s="625"/>
      <c r="DU37" s="625"/>
      <c r="DV37" s="626"/>
      <c r="DW37" s="598">
        <v>5.6</v>
      </c>
      <c r="DX37" s="619"/>
      <c r="DY37" s="619"/>
      <c r="DZ37" s="619"/>
      <c r="EA37" s="619"/>
      <c r="EB37" s="619"/>
      <c r="EC37" s="620"/>
    </row>
    <row r="38" spans="2:133" ht="11.25" customHeight="1">
      <c r="AQ38" s="672" t="s">
        <v>318</v>
      </c>
      <c r="AR38" s="673"/>
      <c r="AS38" s="673"/>
      <c r="AT38" s="673"/>
      <c r="AU38" s="673"/>
      <c r="AV38" s="673"/>
      <c r="AW38" s="673"/>
      <c r="AX38" s="673"/>
      <c r="AY38" s="674"/>
      <c r="AZ38" s="593">
        <v>191611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7635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1944808</v>
      </c>
      <c r="CS38" s="594"/>
      <c r="CT38" s="594"/>
      <c r="CU38" s="594"/>
      <c r="CV38" s="594"/>
      <c r="CW38" s="594"/>
      <c r="CX38" s="594"/>
      <c r="CY38" s="595"/>
      <c r="CZ38" s="627">
        <v>9.1</v>
      </c>
      <c r="DA38" s="628"/>
      <c r="DB38" s="628"/>
      <c r="DC38" s="629"/>
      <c r="DD38" s="602">
        <v>1766495</v>
      </c>
      <c r="DE38" s="594"/>
      <c r="DF38" s="594"/>
      <c r="DG38" s="594"/>
      <c r="DH38" s="594"/>
      <c r="DI38" s="594"/>
      <c r="DJ38" s="594"/>
      <c r="DK38" s="595"/>
      <c r="DL38" s="602">
        <v>1244234</v>
      </c>
      <c r="DM38" s="594"/>
      <c r="DN38" s="594"/>
      <c r="DO38" s="594"/>
      <c r="DP38" s="594"/>
      <c r="DQ38" s="594"/>
      <c r="DR38" s="594"/>
      <c r="DS38" s="594"/>
      <c r="DT38" s="594"/>
      <c r="DU38" s="594"/>
      <c r="DV38" s="595"/>
      <c r="DW38" s="598">
        <v>10.1</v>
      </c>
      <c r="DX38" s="619"/>
      <c r="DY38" s="619"/>
      <c r="DZ38" s="619"/>
      <c r="EA38" s="619"/>
      <c r="EB38" s="619"/>
      <c r="EC38" s="620"/>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810695</v>
      </c>
      <c r="CS39" s="625"/>
      <c r="CT39" s="625"/>
      <c r="CU39" s="625"/>
      <c r="CV39" s="625"/>
      <c r="CW39" s="625"/>
      <c r="CX39" s="625"/>
      <c r="CY39" s="626"/>
      <c r="CZ39" s="627">
        <v>3.8</v>
      </c>
      <c r="DA39" s="628"/>
      <c r="DB39" s="628"/>
      <c r="DC39" s="629"/>
      <c r="DD39" s="602">
        <v>801872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328353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118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281432</v>
      </c>
      <c r="CS40" s="594"/>
      <c r="CT40" s="594"/>
      <c r="CU40" s="594"/>
      <c r="CV40" s="594"/>
      <c r="CW40" s="594"/>
      <c r="CX40" s="594"/>
      <c r="CY40" s="595"/>
      <c r="CZ40" s="627">
        <v>1.3</v>
      </c>
      <c r="DA40" s="628"/>
      <c r="DB40" s="628"/>
      <c r="DC40" s="629"/>
      <c r="DD40" s="602">
        <v>87932</v>
      </c>
      <c r="DE40" s="594"/>
      <c r="DF40" s="594"/>
      <c r="DG40" s="594"/>
      <c r="DH40" s="594"/>
      <c r="DI40" s="594"/>
      <c r="DJ40" s="594"/>
      <c r="DK40" s="595"/>
      <c r="DL40" s="602">
        <v>61720</v>
      </c>
      <c r="DM40" s="594"/>
      <c r="DN40" s="594"/>
      <c r="DO40" s="594"/>
      <c r="DP40" s="594"/>
      <c r="DQ40" s="594"/>
      <c r="DR40" s="594"/>
      <c r="DS40" s="594"/>
      <c r="DT40" s="594"/>
      <c r="DU40" s="594"/>
      <c r="DV40" s="595"/>
      <c r="DW40" s="598">
        <v>0.5</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925760</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305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5627026</v>
      </c>
      <c r="CS42" s="594"/>
      <c r="CT42" s="594"/>
      <c r="CU42" s="594"/>
      <c r="CV42" s="594"/>
      <c r="CW42" s="594"/>
      <c r="CX42" s="594"/>
      <c r="CY42" s="595"/>
      <c r="CZ42" s="627">
        <v>26.3</v>
      </c>
      <c r="DA42" s="676"/>
      <c r="DB42" s="676"/>
      <c r="DC42" s="677"/>
      <c r="DD42" s="602">
        <v>1096046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148107</v>
      </c>
      <c r="CS43" s="625"/>
      <c r="CT43" s="625"/>
      <c r="CU43" s="625"/>
      <c r="CV43" s="625"/>
      <c r="CW43" s="625"/>
      <c r="CX43" s="625"/>
      <c r="CY43" s="626"/>
      <c r="CZ43" s="627">
        <v>0.7</v>
      </c>
      <c r="DA43" s="628"/>
      <c r="DB43" s="628"/>
      <c r="DC43" s="629"/>
      <c r="DD43" s="602">
        <v>148107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4415641</v>
      </c>
      <c r="CS44" s="594"/>
      <c r="CT44" s="594"/>
      <c r="CU44" s="594"/>
      <c r="CV44" s="594"/>
      <c r="CW44" s="594"/>
      <c r="CX44" s="594"/>
      <c r="CY44" s="595"/>
      <c r="CZ44" s="627">
        <v>20.7</v>
      </c>
      <c r="DA44" s="676"/>
      <c r="DB44" s="676"/>
      <c r="DC44" s="677"/>
      <c r="DD44" s="602">
        <v>855850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808377</v>
      </c>
      <c r="CS45" s="625"/>
      <c r="CT45" s="625"/>
      <c r="CU45" s="625"/>
      <c r="CV45" s="625"/>
      <c r="CW45" s="625"/>
      <c r="CX45" s="625"/>
      <c r="CY45" s="626"/>
      <c r="CZ45" s="627">
        <v>3.8</v>
      </c>
      <c r="DA45" s="628"/>
      <c r="DB45" s="628"/>
      <c r="DC45" s="629"/>
      <c r="DD45" s="602">
        <v>136304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3607264</v>
      </c>
      <c r="CS46" s="594"/>
      <c r="CT46" s="594"/>
      <c r="CU46" s="594"/>
      <c r="CV46" s="594"/>
      <c r="CW46" s="594"/>
      <c r="CX46" s="594"/>
      <c r="CY46" s="595"/>
      <c r="CZ46" s="627">
        <v>16.899999999999999</v>
      </c>
      <c r="DA46" s="676"/>
      <c r="DB46" s="676"/>
      <c r="DC46" s="677"/>
      <c r="DD46" s="602">
        <v>719546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1211385</v>
      </c>
      <c r="CS47" s="625"/>
      <c r="CT47" s="625"/>
      <c r="CU47" s="625"/>
      <c r="CV47" s="625"/>
      <c r="CW47" s="625"/>
      <c r="CX47" s="625"/>
      <c r="CY47" s="626"/>
      <c r="CZ47" s="627">
        <v>5.7</v>
      </c>
      <c r="DA47" s="628"/>
      <c r="DB47" s="628"/>
      <c r="DC47" s="629"/>
      <c r="DD47" s="602">
        <v>240196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21364308</v>
      </c>
      <c r="CS49" s="661"/>
      <c r="CT49" s="661"/>
      <c r="CU49" s="661"/>
      <c r="CV49" s="661"/>
      <c r="CW49" s="661"/>
      <c r="CX49" s="661"/>
      <c r="CY49" s="688"/>
      <c r="CZ49" s="689">
        <v>100</v>
      </c>
      <c r="DA49" s="690"/>
      <c r="DB49" s="690"/>
      <c r="DC49" s="691"/>
      <c r="DD49" s="692">
        <v>13453000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22111</v>
      </c>
      <c r="R7" s="723"/>
      <c r="S7" s="723"/>
      <c r="T7" s="723"/>
      <c r="U7" s="723"/>
      <c r="V7" s="723">
        <v>21364</v>
      </c>
      <c r="W7" s="723"/>
      <c r="X7" s="723"/>
      <c r="Y7" s="723"/>
      <c r="Z7" s="723"/>
      <c r="AA7" s="723">
        <v>747</v>
      </c>
      <c r="AB7" s="723"/>
      <c r="AC7" s="723"/>
      <c r="AD7" s="723"/>
      <c r="AE7" s="724"/>
      <c r="AF7" s="725">
        <v>444</v>
      </c>
      <c r="AG7" s="726"/>
      <c r="AH7" s="726"/>
      <c r="AI7" s="726"/>
      <c r="AJ7" s="727"/>
      <c r="AK7" s="762">
        <v>717</v>
      </c>
      <c r="AL7" s="763"/>
      <c r="AM7" s="763"/>
      <c r="AN7" s="763"/>
      <c r="AO7" s="763"/>
      <c r="AP7" s="763">
        <v>19326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22111</v>
      </c>
      <c r="R23" s="782"/>
      <c r="S23" s="782"/>
      <c r="T23" s="782"/>
      <c r="U23" s="782"/>
      <c r="V23" s="782">
        <v>21364</v>
      </c>
      <c r="W23" s="782"/>
      <c r="X23" s="782"/>
      <c r="Y23" s="782"/>
      <c r="Z23" s="782"/>
      <c r="AA23" s="782">
        <v>747</v>
      </c>
      <c r="AB23" s="782"/>
      <c r="AC23" s="782"/>
      <c r="AD23" s="782"/>
      <c r="AE23" s="783"/>
      <c r="AF23" s="784">
        <v>444</v>
      </c>
      <c r="AG23" s="782"/>
      <c r="AH23" s="782"/>
      <c r="AI23" s="782"/>
      <c r="AJ23" s="785"/>
      <c r="AK23" s="786"/>
      <c r="AL23" s="787"/>
      <c r="AM23" s="787"/>
      <c r="AN23" s="787"/>
      <c r="AO23" s="787"/>
      <c r="AP23" s="782">
        <v>19326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3730</v>
      </c>
      <c r="R28" s="811"/>
      <c r="S28" s="811"/>
      <c r="T28" s="811"/>
      <c r="U28" s="811"/>
      <c r="V28" s="811">
        <v>3517</v>
      </c>
      <c r="W28" s="811"/>
      <c r="X28" s="811"/>
      <c r="Y28" s="811"/>
      <c r="Z28" s="811"/>
      <c r="AA28" s="811">
        <v>213</v>
      </c>
      <c r="AB28" s="811"/>
      <c r="AC28" s="811"/>
      <c r="AD28" s="811"/>
      <c r="AE28" s="812"/>
      <c r="AF28" s="813">
        <v>213</v>
      </c>
      <c r="AG28" s="811"/>
      <c r="AH28" s="811"/>
      <c r="AI28" s="811"/>
      <c r="AJ28" s="814"/>
      <c r="AK28" s="815">
        <v>227</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298</v>
      </c>
      <c r="R29" s="747"/>
      <c r="S29" s="747"/>
      <c r="T29" s="747"/>
      <c r="U29" s="747"/>
      <c r="V29" s="747">
        <v>276</v>
      </c>
      <c r="W29" s="747"/>
      <c r="X29" s="747"/>
      <c r="Y29" s="747"/>
      <c r="Z29" s="747"/>
      <c r="AA29" s="747">
        <v>22</v>
      </c>
      <c r="AB29" s="747"/>
      <c r="AC29" s="747"/>
      <c r="AD29" s="747"/>
      <c r="AE29" s="748"/>
      <c r="AF29" s="749">
        <v>22</v>
      </c>
      <c r="AG29" s="750"/>
      <c r="AH29" s="750"/>
      <c r="AI29" s="750"/>
      <c r="AJ29" s="751"/>
      <c r="AK29" s="818">
        <v>90</v>
      </c>
      <c r="AL29" s="819"/>
      <c r="AM29" s="819"/>
      <c r="AN29" s="819"/>
      <c r="AO29" s="819"/>
      <c r="AP29" s="819">
        <v>20</v>
      </c>
      <c r="AQ29" s="819"/>
      <c r="AR29" s="819"/>
      <c r="AS29" s="819"/>
      <c r="AT29" s="819"/>
      <c r="AU29" s="819">
        <v>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260</v>
      </c>
      <c r="R30" s="747"/>
      <c r="S30" s="747"/>
      <c r="T30" s="747"/>
      <c r="U30" s="747"/>
      <c r="V30" s="747">
        <v>257</v>
      </c>
      <c r="W30" s="747"/>
      <c r="X30" s="747"/>
      <c r="Y30" s="747"/>
      <c r="Z30" s="747"/>
      <c r="AA30" s="747">
        <v>3</v>
      </c>
      <c r="AB30" s="747"/>
      <c r="AC30" s="747"/>
      <c r="AD30" s="747"/>
      <c r="AE30" s="748"/>
      <c r="AF30" s="749">
        <v>3</v>
      </c>
      <c r="AG30" s="750"/>
      <c r="AH30" s="750"/>
      <c r="AI30" s="750"/>
      <c r="AJ30" s="751"/>
      <c r="AK30" s="818">
        <v>104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607</v>
      </c>
      <c r="R31" s="747"/>
      <c r="S31" s="747"/>
      <c r="T31" s="747"/>
      <c r="U31" s="747"/>
      <c r="V31" s="747">
        <v>505</v>
      </c>
      <c r="W31" s="747"/>
      <c r="X31" s="747"/>
      <c r="Y31" s="747"/>
      <c r="Z31" s="747"/>
      <c r="AA31" s="747">
        <v>102</v>
      </c>
      <c r="AB31" s="747"/>
      <c r="AC31" s="747"/>
      <c r="AD31" s="747"/>
      <c r="AE31" s="748"/>
      <c r="AF31" s="749">
        <v>102</v>
      </c>
      <c r="AG31" s="750"/>
      <c r="AH31" s="750"/>
      <c r="AI31" s="750"/>
      <c r="AJ31" s="751"/>
      <c r="AK31" s="818">
        <v>192</v>
      </c>
      <c r="AL31" s="819"/>
      <c r="AM31" s="819"/>
      <c r="AN31" s="819"/>
      <c r="AO31" s="819"/>
      <c r="AP31" s="819">
        <v>3295</v>
      </c>
      <c r="AQ31" s="819"/>
      <c r="AR31" s="819"/>
      <c r="AS31" s="819"/>
      <c r="AT31" s="819"/>
      <c r="AU31" s="819">
        <v>1875</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798</v>
      </c>
      <c r="R32" s="747"/>
      <c r="S32" s="747"/>
      <c r="T32" s="747"/>
      <c r="U32" s="747"/>
      <c r="V32" s="747">
        <v>810</v>
      </c>
      <c r="W32" s="747"/>
      <c r="X32" s="747"/>
      <c r="Y32" s="747"/>
      <c r="Z32" s="747"/>
      <c r="AA32" s="747">
        <v>-12</v>
      </c>
      <c r="AB32" s="747"/>
      <c r="AC32" s="747"/>
      <c r="AD32" s="747"/>
      <c r="AE32" s="748"/>
      <c r="AF32" s="749">
        <v>-12</v>
      </c>
      <c r="AG32" s="750"/>
      <c r="AH32" s="750"/>
      <c r="AI32" s="750"/>
      <c r="AJ32" s="751"/>
      <c r="AK32" s="818">
        <v>228</v>
      </c>
      <c r="AL32" s="819"/>
      <c r="AM32" s="819"/>
      <c r="AN32" s="819"/>
      <c r="AO32" s="819"/>
      <c r="AP32" s="819">
        <v>182</v>
      </c>
      <c r="AQ32" s="819"/>
      <c r="AR32" s="819"/>
      <c r="AS32" s="819"/>
      <c r="AT32" s="819"/>
      <c r="AU32" s="819">
        <v>82</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494</v>
      </c>
      <c r="R33" s="747"/>
      <c r="S33" s="747"/>
      <c r="T33" s="747"/>
      <c r="U33" s="747"/>
      <c r="V33" s="747">
        <v>461</v>
      </c>
      <c r="W33" s="747"/>
      <c r="X33" s="747"/>
      <c r="Y33" s="747"/>
      <c r="Z33" s="747"/>
      <c r="AA33" s="747">
        <v>33</v>
      </c>
      <c r="AB33" s="747"/>
      <c r="AC33" s="747"/>
      <c r="AD33" s="747"/>
      <c r="AE33" s="748"/>
      <c r="AF33" s="749">
        <v>23</v>
      </c>
      <c r="AG33" s="750"/>
      <c r="AH33" s="750"/>
      <c r="AI33" s="750"/>
      <c r="AJ33" s="751"/>
      <c r="AK33" s="818">
        <v>240</v>
      </c>
      <c r="AL33" s="819"/>
      <c r="AM33" s="819"/>
      <c r="AN33" s="819"/>
      <c r="AO33" s="819"/>
      <c r="AP33" s="819">
        <v>4038</v>
      </c>
      <c r="AQ33" s="819"/>
      <c r="AR33" s="819"/>
      <c r="AS33" s="819"/>
      <c r="AT33" s="819"/>
      <c r="AU33" s="819">
        <v>3323</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693</v>
      </c>
      <c r="R34" s="747"/>
      <c r="S34" s="747"/>
      <c r="T34" s="747"/>
      <c r="U34" s="747"/>
      <c r="V34" s="747">
        <v>677</v>
      </c>
      <c r="W34" s="747"/>
      <c r="X34" s="747"/>
      <c r="Y34" s="747"/>
      <c r="Z34" s="747"/>
      <c r="AA34" s="747">
        <v>16</v>
      </c>
      <c r="AB34" s="747"/>
      <c r="AC34" s="747"/>
      <c r="AD34" s="747"/>
      <c r="AE34" s="748"/>
      <c r="AF34" s="749">
        <v>16</v>
      </c>
      <c r="AG34" s="750"/>
      <c r="AH34" s="750"/>
      <c r="AI34" s="750"/>
      <c r="AJ34" s="751"/>
      <c r="AK34" s="818">
        <v>445</v>
      </c>
      <c r="AL34" s="819"/>
      <c r="AM34" s="819"/>
      <c r="AN34" s="819"/>
      <c r="AO34" s="819"/>
      <c r="AP34" s="819">
        <v>6622</v>
      </c>
      <c r="AQ34" s="819"/>
      <c r="AR34" s="819"/>
      <c r="AS34" s="819"/>
      <c r="AT34" s="819"/>
      <c r="AU34" s="819">
        <v>5688</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62</v>
      </c>
      <c r="R35" s="747"/>
      <c r="S35" s="747"/>
      <c r="T35" s="747"/>
      <c r="U35" s="747"/>
      <c r="V35" s="747">
        <v>56</v>
      </c>
      <c r="W35" s="747"/>
      <c r="X35" s="747"/>
      <c r="Y35" s="747"/>
      <c r="Z35" s="747"/>
      <c r="AA35" s="747">
        <v>5</v>
      </c>
      <c r="AB35" s="747"/>
      <c r="AC35" s="747"/>
      <c r="AD35" s="747"/>
      <c r="AE35" s="748"/>
      <c r="AF35" s="749">
        <v>5</v>
      </c>
      <c r="AG35" s="750"/>
      <c r="AH35" s="750"/>
      <c r="AI35" s="750"/>
      <c r="AJ35" s="751"/>
      <c r="AK35" s="818">
        <v>6</v>
      </c>
      <c r="AL35" s="819"/>
      <c r="AM35" s="819"/>
      <c r="AN35" s="819"/>
      <c r="AO35" s="819"/>
      <c r="AP35" s="819">
        <v>190</v>
      </c>
      <c r="AQ35" s="819"/>
      <c r="AR35" s="819"/>
      <c r="AS35" s="819"/>
      <c r="AT35" s="819"/>
      <c r="AU35" s="819">
        <v>69</v>
      </c>
      <c r="AV35" s="819"/>
      <c r="AW35" s="819"/>
      <c r="AX35" s="819"/>
      <c r="AY35" s="819"/>
      <c r="AZ35" s="820"/>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2376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6024</v>
      </c>
      <c r="R68" s="854"/>
      <c r="S68" s="854"/>
      <c r="T68" s="854"/>
      <c r="U68" s="854"/>
      <c r="V68" s="854">
        <v>5971</v>
      </c>
      <c r="W68" s="854"/>
      <c r="X68" s="854"/>
      <c r="Y68" s="854"/>
      <c r="Z68" s="854"/>
      <c r="AA68" s="854">
        <v>53</v>
      </c>
      <c r="AB68" s="854"/>
      <c r="AC68" s="854"/>
      <c r="AD68" s="854"/>
      <c r="AE68" s="854"/>
      <c r="AF68" s="854">
        <v>53</v>
      </c>
      <c r="AG68" s="854"/>
      <c r="AH68" s="854"/>
      <c r="AI68" s="854"/>
      <c r="AJ68" s="854"/>
      <c r="AK68" s="854"/>
      <c r="AL68" s="854"/>
      <c r="AM68" s="854"/>
      <c r="AN68" s="854"/>
      <c r="AO68" s="854"/>
      <c r="AP68" s="854">
        <v>1233</v>
      </c>
      <c r="AQ68" s="854"/>
      <c r="AR68" s="854"/>
      <c r="AS68" s="854"/>
      <c r="AT68" s="854"/>
      <c r="AU68" s="854">
        <v>163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6740</v>
      </c>
      <c r="R69" s="819"/>
      <c r="S69" s="819"/>
      <c r="T69" s="819"/>
      <c r="U69" s="819"/>
      <c r="V69" s="819">
        <v>6581</v>
      </c>
      <c r="W69" s="819"/>
      <c r="X69" s="819"/>
      <c r="Y69" s="819"/>
      <c r="Z69" s="819"/>
      <c r="AA69" s="819">
        <v>159</v>
      </c>
      <c r="AB69" s="819"/>
      <c r="AC69" s="819"/>
      <c r="AD69" s="819"/>
      <c r="AE69" s="819"/>
      <c r="AF69" s="819">
        <v>134</v>
      </c>
      <c r="AG69" s="819"/>
      <c r="AH69" s="819"/>
      <c r="AI69" s="819"/>
      <c r="AJ69" s="819"/>
      <c r="AK69" s="819">
        <v>898</v>
      </c>
      <c r="AL69" s="819"/>
      <c r="AM69" s="819"/>
      <c r="AN69" s="819"/>
      <c r="AO69" s="819"/>
      <c r="AP69" s="819">
        <v>58</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13300</v>
      </c>
      <c r="R70" s="819"/>
      <c r="S70" s="819"/>
      <c r="T70" s="819"/>
      <c r="U70" s="819"/>
      <c r="V70" s="819">
        <v>13029</v>
      </c>
      <c r="W70" s="819"/>
      <c r="X70" s="819"/>
      <c r="Y70" s="819"/>
      <c r="Z70" s="819"/>
      <c r="AA70" s="819">
        <v>271</v>
      </c>
      <c r="AB70" s="819"/>
      <c r="AC70" s="819"/>
      <c r="AD70" s="819"/>
      <c r="AE70" s="819"/>
      <c r="AF70" s="819">
        <v>271</v>
      </c>
      <c r="AG70" s="819"/>
      <c r="AH70" s="819"/>
      <c r="AI70" s="819"/>
      <c r="AJ70" s="819"/>
      <c r="AK70" s="819">
        <v>725</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159499</v>
      </c>
      <c r="R71" s="819"/>
      <c r="S71" s="819"/>
      <c r="T71" s="819"/>
      <c r="U71" s="819"/>
      <c r="V71" s="819">
        <v>151958</v>
      </c>
      <c r="W71" s="819"/>
      <c r="X71" s="819"/>
      <c r="Y71" s="819"/>
      <c r="Z71" s="819"/>
      <c r="AA71" s="819">
        <v>7541</v>
      </c>
      <c r="AB71" s="819"/>
      <c r="AC71" s="819"/>
      <c r="AD71" s="819"/>
      <c r="AE71" s="819"/>
      <c r="AF71" s="819">
        <v>7541</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2487592</v>
      </c>
      <c r="AB110" s="890"/>
      <c r="AC110" s="890"/>
      <c r="AD110" s="890"/>
      <c r="AE110" s="891"/>
      <c r="AF110" s="892">
        <v>2427242</v>
      </c>
      <c r="AG110" s="890"/>
      <c r="AH110" s="890"/>
      <c r="AI110" s="890"/>
      <c r="AJ110" s="891"/>
      <c r="AK110" s="892">
        <v>2415990</v>
      </c>
      <c r="AL110" s="890"/>
      <c r="AM110" s="890"/>
      <c r="AN110" s="890"/>
      <c r="AO110" s="891"/>
      <c r="AP110" s="893">
        <v>24.4</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17245352</v>
      </c>
      <c r="BR110" s="927"/>
      <c r="BS110" s="927"/>
      <c r="BT110" s="927"/>
      <c r="BU110" s="927"/>
      <c r="BV110" s="927">
        <v>18063098</v>
      </c>
      <c r="BW110" s="927"/>
      <c r="BX110" s="927"/>
      <c r="BY110" s="927"/>
      <c r="BZ110" s="927"/>
      <c r="CA110" s="927">
        <v>19325903</v>
      </c>
      <c r="CB110" s="927"/>
      <c r="CC110" s="927"/>
      <c r="CD110" s="927"/>
      <c r="CE110" s="927"/>
      <c r="CF110" s="941">
        <v>195.4</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117845</v>
      </c>
      <c r="BR111" s="920"/>
      <c r="BS111" s="920"/>
      <c r="BT111" s="920"/>
      <c r="BU111" s="920"/>
      <c r="BV111" s="920">
        <v>76043</v>
      </c>
      <c r="BW111" s="920"/>
      <c r="BX111" s="920"/>
      <c r="BY111" s="920"/>
      <c r="BZ111" s="920"/>
      <c r="CA111" s="920">
        <v>51926</v>
      </c>
      <c r="CB111" s="920"/>
      <c r="CC111" s="920"/>
      <c r="CD111" s="920"/>
      <c r="CE111" s="920"/>
      <c r="CF111" s="914">
        <v>0.5</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11493087</v>
      </c>
      <c r="BR112" s="920"/>
      <c r="BS112" s="920"/>
      <c r="BT112" s="920"/>
      <c r="BU112" s="920"/>
      <c r="BV112" s="920">
        <v>11219325</v>
      </c>
      <c r="BW112" s="920"/>
      <c r="BX112" s="920"/>
      <c r="BY112" s="920"/>
      <c r="BZ112" s="920"/>
      <c r="CA112" s="920">
        <v>11041377</v>
      </c>
      <c r="CB112" s="920"/>
      <c r="CC112" s="920"/>
      <c r="CD112" s="920"/>
      <c r="CE112" s="920"/>
      <c r="CF112" s="914">
        <v>111.6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685804</v>
      </c>
      <c r="AB113" s="934"/>
      <c r="AC113" s="934"/>
      <c r="AD113" s="934"/>
      <c r="AE113" s="935"/>
      <c r="AF113" s="936">
        <v>691514</v>
      </c>
      <c r="AG113" s="934"/>
      <c r="AH113" s="934"/>
      <c r="AI113" s="934"/>
      <c r="AJ113" s="935"/>
      <c r="AK113" s="936">
        <v>714862</v>
      </c>
      <c r="AL113" s="934"/>
      <c r="AM113" s="934"/>
      <c r="AN113" s="934"/>
      <c r="AO113" s="935"/>
      <c r="AP113" s="937">
        <v>7.2</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15050</v>
      </c>
      <c r="BR113" s="920"/>
      <c r="BS113" s="920"/>
      <c r="BT113" s="920"/>
      <c r="BU113" s="920"/>
      <c r="BV113" s="920">
        <v>36865</v>
      </c>
      <c r="BW113" s="920"/>
      <c r="BX113" s="920"/>
      <c r="BY113" s="920"/>
      <c r="BZ113" s="920"/>
      <c r="CA113" s="920">
        <v>163081</v>
      </c>
      <c r="CB113" s="920"/>
      <c r="CC113" s="920"/>
      <c r="CD113" s="920"/>
      <c r="CE113" s="920"/>
      <c r="CF113" s="914">
        <v>1.6</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17258</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70574</v>
      </c>
      <c r="AB114" s="959"/>
      <c r="AC114" s="959"/>
      <c r="AD114" s="959"/>
      <c r="AE114" s="960"/>
      <c r="AF114" s="961">
        <v>7524</v>
      </c>
      <c r="AG114" s="959"/>
      <c r="AH114" s="959"/>
      <c r="AI114" s="959"/>
      <c r="AJ114" s="960"/>
      <c r="AK114" s="961">
        <v>3831</v>
      </c>
      <c r="AL114" s="959"/>
      <c r="AM114" s="959"/>
      <c r="AN114" s="959"/>
      <c r="AO114" s="960"/>
      <c r="AP114" s="962">
        <v>0</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3084228</v>
      </c>
      <c r="BR114" s="920"/>
      <c r="BS114" s="920"/>
      <c r="BT114" s="920"/>
      <c r="BU114" s="920"/>
      <c r="BV114" s="920">
        <v>2954061</v>
      </c>
      <c r="BW114" s="920"/>
      <c r="BX114" s="920"/>
      <c r="BY114" s="920"/>
      <c r="BZ114" s="920"/>
      <c r="CA114" s="920">
        <v>2705703</v>
      </c>
      <c r="CB114" s="920"/>
      <c r="CC114" s="920"/>
      <c r="CD114" s="920"/>
      <c r="CE114" s="920"/>
      <c r="CF114" s="914">
        <v>27.4</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88384</v>
      </c>
      <c r="AB115" s="934"/>
      <c r="AC115" s="934"/>
      <c r="AD115" s="934"/>
      <c r="AE115" s="935"/>
      <c r="AF115" s="936">
        <v>65875</v>
      </c>
      <c r="AG115" s="934"/>
      <c r="AH115" s="934"/>
      <c r="AI115" s="934"/>
      <c r="AJ115" s="935"/>
      <c r="AK115" s="936">
        <v>40442</v>
      </c>
      <c r="AL115" s="934"/>
      <c r="AM115" s="934"/>
      <c r="AN115" s="934"/>
      <c r="AO115" s="935"/>
      <c r="AP115" s="937">
        <v>0.4</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3332354</v>
      </c>
      <c r="AB117" s="966"/>
      <c r="AC117" s="966"/>
      <c r="AD117" s="966"/>
      <c r="AE117" s="967"/>
      <c r="AF117" s="965">
        <v>3192155</v>
      </c>
      <c r="AG117" s="966"/>
      <c r="AH117" s="966"/>
      <c r="AI117" s="966"/>
      <c r="AJ117" s="967"/>
      <c r="AK117" s="965">
        <v>3175125</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31955562</v>
      </c>
      <c r="BR118" s="986"/>
      <c r="BS118" s="986"/>
      <c r="BT118" s="986"/>
      <c r="BU118" s="986"/>
      <c r="BV118" s="986">
        <v>32349392</v>
      </c>
      <c r="BW118" s="986"/>
      <c r="BX118" s="986"/>
      <c r="BY118" s="986"/>
      <c r="BZ118" s="986"/>
      <c r="CA118" s="986">
        <v>33287990</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9491004</v>
      </c>
      <c r="BR119" s="927"/>
      <c r="BS119" s="927"/>
      <c r="BT119" s="927"/>
      <c r="BU119" s="927"/>
      <c r="BV119" s="927">
        <v>10027034</v>
      </c>
      <c r="BW119" s="927"/>
      <c r="BX119" s="927"/>
      <c r="BY119" s="927"/>
      <c r="BZ119" s="927"/>
      <c r="CA119" s="927">
        <v>10125564</v>
      </c>
      <c r="CB119" s="927"/>
      <c r="CC119" s="927"/>
      <c r="CD119" s="927"/>
      <c r="CE119" s="927"/>
      <c r="CF119" s="941">
        <v>102.4</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100587</v>
      </c>
      <c r="DH119" s="998"/>
      <c r="DI119" s="998"/>
      <c r="DJ119" s="998"/>
      <c r="DK119" s="999"/>
      <c r="DL119" s="1000">
        <v>76043</v>
      </c>
      <c r="DM119" s="998"/>
      <c r="DN119" s="998"/>
      <c r="DO119" s="998"/>
      <c r="DP119" s="999"/>
      <c r="DQ119" s="1000">
        <v>51926</v>
      </c>
      <c r="DR119" s="998"/>
      <c r="DS119" s="998"/>
      <c r="DT119" s="998"/>
      <c r="DU119" s="999"/>
      <c r="DV119" s="1001">
        <v>0.5</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133541</v>
      </c>
      <c r="BR120" s="920"/>
      <c r="BS120" s="920"/>
      <c r="BT120" s="920"/>
      <c r="BU120" s="920"/>
      <c r="BV120" s="920">
        <v>101595</v>
      </c>
      <c r="BW120" s="920"/>
      <c r="BX120" s="920"/>
      <c r="BY120" s="920"/>
      <c r="BZ120" s="920"/>
      <c r="CA120" s="920">
        <v>108129</v>
      </c>
      <c r="CB120" s="920"/>
      <c r="CC120" s="920"/>
      <c r="CD120" s="920"/>
      <c r="CE120" s="920"/>
      <c r="CF120" s="914">
        <v>1.1000000000000001</v>
      </c>
      <c r="CG120" s="915"/>
      <c r="CH120" s="915"/>
      <c r="CI120" s="915"/>
      <c r="CJ120" s="915"/>
      <c r="CK120" s="1013" t="s">
        <v>439</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6078594</v>
      </c>
      <c r="DH120" s="927"/>
      <c r="DI120" s="927"/>
      <c r="DJ120" s="927"/>
      <c r="DK120" s="927"/>
      <c r="DL120" s="927">
        <v>5900648</v>
      </c>
      <c r="DM120" s="927"/>
      <c r="DN120" s="927"/>
      <c r="DO120" s="927"/>
      <c r="DP120" s="927"/>
      <c r="DQ120" s="927">
        <v>5688197</v>
      </c>
      <c r="DR120" s="927"/>
      <c r="DS120" s="927"/>
      <c r="DT120" s="927"/>
      <c r="DU120" s="927"/>
      <c r="DV120" s="928">
        <v>57.5</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18160</v>
      </c>
      <c r="AB121" s="959"/>
      <c r="AC121" s="959"/>
      <c r="AD121" s="959"/>
      <c r="AE121" s="960"/>
      <c r="AF121" s="961">
        <v>18163</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21498321</v>
      </c>
      <c r="BR121" s="986"/>
      <c r="BS121" s="986"/>
      <c r="BT121" s="986"/>
      <c r="BU121" s="986"/>
      <c r="BV121" s="986">
        <v>21219406</v>
      </c>
      <c r="BW121" s="986"/>
      <c r="BX121" s="986"/>
      <c r="BY121" s="986"/>
      <c r="BZ121" s="986"/>
      <c r="CA121" s="986">
        <v>22332980</v>
      </c>
      <c r="CB121" s="986"/>
      <c r="CC121" s="986"/>
      <c r="CD121" s="986"/>
      <c r="CE121" s="986"/>
      <c r="CF121" s="1024">
        <v>225.8</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3425615</v>
      </c>
      <c r="DH121" s="920"/>
      <c r="DI121" s="920"/>
      <c r="DJ121" s="920"/>
      <c r="DK121" s="920"/>
      <c r="DL121" s="920">
        <v>3337396</v>
      </c>
      <c r="DM121" s="920"/>
      <c r="DN121" s="920"/>
      <c r="DO121" s="920"/>
      <c r="DP121" s="920"/>
      <c r="DQ121" s="920">
        <v>3322990</v>
      </c>
      <c r="DR121" s="920"/>
      <c r="DS121" s="920"/>
      <c r="DT121" s="920"/>
      <c r="DU121" s="920"/>
      <c r="DV121" s="921">
        <v>33.6</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31122866</v>
      </c>
      <c r="BR122" s="1035"/>
      <c r="BS122" s="1035"/>
      <c r="BT122" s="1035"/>
      <c r="BU122" s="1035"/>
      <c r="BV122" s="1035">
        <v>31348035</v>
      </c>
      <c r="BW122" s="1035"/>
      <c r="BX122" s="1035"/>
      <c r="BY122" s="1035"/>
      <c r="BZ122" s="1035"/>
      <c r="CA122" s="1035">
        <v>32566673</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1886020</v>
      </c>
      <c r="DH122" s="920"/>
      <c r="DI122" s="920"/>
      <c r="DJ122" s="920"/>
      <c r="DK122" s="920"/>
      <c r="DL122" s="920">
        <v>1872967</v>
      </c>
      <c r="DM122" s="920"/>
      <c r="DN122" s="920"/>
      <c r="DO122" s="920"/>
      <c r="DP122" s="920"/>
      <c r="DQ122" s="920">
        <v>1875134</v>
      </c>
      <c r="DR122" s="920"/>
      <c r="DS122" s="920"/>
      <c r="DT122" s="920"/>
      <c r="DU122" s="920"/>
      <c r="DV122" s="921">
        <v>19</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v>
      </c>
      <c r="BR123" s="1027"/>
      <c r="BS123" s="1027"/>
      <c r="BT123" s="1027"/>
      <c r="BU123" s="1027"/>
      <c r="BV123" s="1027">
        <v>9.8000000000000007</v>
      </c>
      <c r="BW123" s="1027"/>
      <c r="BX123" s="1027"/>
      <c r="BY123" s="1027"/>
      <c r="BZ123" s="1027"/>
      <c r="CA123" s="1027">
        <v>7.2</v>
      </c>
      <c r="CB123" s="1027"/>
      <c r="CC123" s="1027"/>
      <c r="CD123" s="1027"/>
      <c r="CE123" s="1027"/>
      <c r="CF123" s="1028"/>
      <c r="CG123" s="1029"/>
      <c r="CH123" s="1029"/>
      <c r="CI123" s="1029"/>
      <c r="CJ123" s="1030"/>
      <c r="CK123" s="1016"/>
      <c r="CL123" s="1017"/>
      <c r="CM123" s="1017"/>
      <c r="CN123" s="1017"/>
      <c r="CO123" s="1018"/>
      <c r="CP123" s="1007" t="s">
        <v>385</v>
      </c>
      <c r="CQ123" s="1008"/>
      <c r="CR123" s="1008"/>
      <c r="CS123" s="1008"/>
      <c r="CT123" s="1008"/>
      <c r="CU123" s="1008"/>
      <c r="CV123" s="1008"/>
      <c r="CW123" s="1008"/>
      <c r="CX123" s="1008"/>
      <c r="CY123" s="1008"/>
      <c r="CZ123" s="1008"/>
      <c r="DA123" s="1008"/>
      <c r="DB123" s="1008"/>
      <c r="DC123" s="1008"/>
      <c r="DD123" s="1008"/>
      <c r="DE123" s="1008"/>
      <c r="DF123" s="1009"/>
      <c r="DG123" s="958">
        <v>54392</v>
      </c>
      <c r="DH123" s="959"/>
      <c r="DI123" s="959"/>
      <c r="DJ123" s="959"/>
      <c r="DK123" s="960"/>
      <c r="DL123" s="961">
        <v>46631</v>
      </c>
      <c r="DM123" s="959"/>
      <c r="DN123" s="959"/>
      <c r="DO123" s="959"/>
      <c r="DP123" s="960"/>
      <c r="DQ123" s="961">
        <v>81521</v>
      </c>
      <c r="DR123" s="959"/>
      <c r="DS123" s="959"/>
      <c r="DT123" s="959"/>
      <c r="DU123" s="960"/>
      <c r="DV123" s="962">
        <v>0.8</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v>44020</v>
      </c>
      <c r="DH124" s="998"/>
      <c r="DI124" s="998"/>
      <c r="DJ124" s="998"/>
      <c r="DK124" s="999"/>
      <c r="DL124" s="1000">
        <v>56976</v>
      </c>
      <c r="DM124" s="998"/>
      <c r="DN124" s="998"/>
      <c r="DO124" s="998"/>
      <c r="DP124" s="999"/>
      <c r="DQ124" s="1000">
        <v>69006</v>
      </c>
      <c r="DR124" s="998"/>
      <c r="DS124" s="998"/>
      <c r="DT124" s="998"/>
      <c r="DU124" s="999"/>
      <c r="DV124" s="1001">
        <v>0.7</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42073</v>
      </c>
      <c r="AB126" s="959"/>
      <c r="AC126" s="959"/>
      <c r="AD126" s="959"/>
      <c r="AE126" s="960"/>
      <c r="AF126" s="961">
        <v>32507</v>
      </c>
      <c r="AG126" s="959"/>
      <c r="AH126" s="959"/>
      <c r="AI126" s="959"/>
      <c r="AJ126" s="960"/>
      <c r="AK126" s="961">
        <v>25382</v>
      </c>
      <c r="AL126" s="959"/>
      <c r="AM126" s="959"/>
      <c r="AN126" s="959"/>
      <c r="AO126" s="960"/>
      <c r="AP126" s="962">
        <v>0.3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28151</v>
      </c>
      <c r="AB127" s="959"/>
      <c r="AC127" s="959"/>
      <c r="AD127" s="959"/>
      <c r="AE127" s="960"/>
      <c r="AF127" s="961">
        <v>15205</v>
      </c>
      <c r="AG127" s="959"/>
      <c r="AH127" s="959"/>
      <c r="AI127" s="959"/>
      <c r="AJ127" s="960"/>
      <c r="AK127" s="961">
        <v>15060</v>
      </c>
      <c r="AL127" s="959"/>
      <c r="AM127" s="959"/>
      <c r="AN127" s="959"/>
      <c r="AO127" s="960"/>
      <c r="AP127" s="962">
        <v>0.2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13.04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31174</v>
      </c>
      <c r="AB128" s="1090"/>
      <c r="AC128" s="1090"/>
      <c r="AD128" s="1090"/>
      <c r="AE128" s="1091"/>
      <c r="AF128" s="1092">
        <v>25664</v>
      </c>
      <c r="AG128" s="1090"/>
      <c r="AH128" s="1090"/>
      <c r="AI128" s="1090"/>
      <c r="AJ128" s="1091"/>
      <c r="AK128" s="1092">
        <v>28463</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18.04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12345665</v>
      </c>
      <c r="AB129" s="959"/>
      <c r="AC129" s="959"/>
      <c r="AD129" s="959"/>
      <c r="AE129" s="960"/>
      <c r="AF129" s="961">
        <v>12308467</v>
      </c>
      <c r="AG129" s="959"/>
      <c r="AH129" s="959"/>
      <c r="AI129" s="959"/>
      <c r="AJ129" s="960"/>
      <c r="AK129" s="961">
        <v>12132964</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2109223</v>
      </c>
      <c r="AB130" s="959"/>
      <c r="AC130" s="959"/>
      <c r="AD130" s="959"/>
      <c r="AE130" s="960"/>
      <c r="AF130" s="961">
        <v>2105048</v>
      </c>
      <c r="AG130" s="959"/>
      <c r="AH130" s="959"/>
      <c r="AI130" s="959"/>
      <c r="AJ130" s="960"/>
      <c r="AK130" s="961">
        <v>2242887</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7.2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10236442</v>
      </c>
      <c r="AB131" s="998"/>
      <c r="AC131" s="998"/>
      <c r="AD131" s="998"/>
      <c r="AE131" s="999"/>
      <c r="AF131" s="1000">
        <v>10203419</v>
      </c>
      <c r="AG131" s="998"/>
      <c r="AH131" s="998"/>
      <c r="AI131" s="998"/>
      <c r="AJ131" s="999"/>
      <c r="AK131" s="1000">
        <v>9890077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11.644251000000001</v>
      </c>
      <c r="AB132" s="1104"/>
      <c r="AC132" s="1104"/>
      <c r="AD132" s="1104"/>
      <c r="AE132" s="1105"/>
      <c r="AF132" s="1106">
        <v>10.402816939999999</v>
      </c>
      <c r="AG132" s="1104"/>
      <c r="AH132" s="1104"/>
      <c r="AI132" s="1104"/>
      <c r="AJ132" s="1105"/>
      <c r="AK132" s="1106">
        <v>9.1381998339999999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12.2</v>
      </c>
      <c r="AB133" s="1111"/>
      <c r="AC133" s="1111"/>
      <c r="AD133" s="1111"/>
      <c r="AE133" s="1112"/>
      <c r="AF133" s="1110">
        <v>11.5</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2603354</v>
      </c>
      <c r="L9" s="264">
        <v>94164</v>
      </c>
      <c r="M9" s="265">
        <v>80825</v>
      </c>
      <c r="N9" s="266">
        <v>16.5</v>
      </c>
    </row>
    <row r="10" spans="1:16">
      <c r="A10" s="248"/>
      <c r="B10" s="244"/>
      <c r="C10" s="244"/>
      <c r="D10" s="244"/>
      <c r="E10" s="244"/>
      <c r="F10" s="244"/>
      <c r="G10" s="1119" t="s">
        <v>475</v>
      </c>
      <c r="H10" s="1120"/>
      <c r="I10" s="1120"/>
      <c r="J10" s="1121"/>
      <c r="K10" s="267">
        <v>144279</v>
      </c>
      <c r="L10" s="268">
        <v>5219</v>
      </c>
      <c r="M10" s="269">
        <v>6342</v>
      </c>
      <c r="N10" s="270">
        <v>-17.7</v>
      </c>
    </row>
    <row r="11" spans="1:16" ht="13.5" customHeight="1">
      <c r="A11" s="248"/>
      <c r="B11" s="244"/>
      <c r="C11" s="244"/>
      <c r="D11" s="244"/>
      <c r="E11" s="244"/>
      <c r="F11" s="244"/>
      <c r="G11" s="1119" t="s">
        <v>476</v>
      </c>
      <c r="H11" s="1120"/>
      <c r="I11" s="1120"/>
      <c r="J11" s="1121"/>
      <c r="K11" s="267">
        <v>491479</v>
      </c>
      <c r="L11" s="268">
        <v>17777</v>
      </c>
      <c r="M11" s="269">
        <v>8139</v>
      </c>
      <c r="N11" s="270">
        <v>118.4</v>
      </c>
    </row>
    <row r="12" spans="1:16" ht="13.5" customHeight="1">
      <c r="A12" s="248"/>
      <c r="B12" s="244"/>
      <c r="C12" s="244"/>
      <c r="D12" s="244"/>
      <c r="E12" s="244"/>
      <c r="F12" s="244"/>
      <c r="G12" s="1119" t="s">
        <v>477</v>
      </c>
      <c r="H12" s="1120"/>
      <c r="I12" s="1120"/>
      <c r="J12" s="1121"/>
      <c r="K12" s="267">
        <v>190840</v>
      </c>
      <c r="L12" s="268">
        <v>6903</v>
      </c>
      <c r="M12" s="269">
        <v>1344</v>
      </c>
      <c r="N12" s="270">
        <v>413.6</v>
      </c>
    </row>
    <row r="13" spans="1:16" ht="13.5" customHeight="1">
      <c r="A13" s="248"/>
      <c r="B13" s="244"/>
      <c r="C13" s="244"/>
      <c r="D13" s="244"/>
      <c r="E13" s="244"/>
      <c r="F13" s="244"/>
      <c r="G13" s="1119" t="s">
        <v>478</v>
      </c>
      <c r="H13" s="1120"/>
      <c r="I13" s="1120"/>
      <c r="J13" s="1121"/>
      <c r="K13" s="267" t="s">
        <v>479</v>
      </c>
      <c r="L13" s="268" t="s">
        <v>479</v>
      </c>
      <c r="M13" s="269" t="s">
        <v>479</v>
      </c>
      <c r="N13" s="270" t="s">
        <v>479</v>
      </c>
    </row>
    <row r="14" spans="1:16" ht="13.5" customHeight="1">
      <c r="A14" s="248"/>
      <c r="B14" s="244"/>
      <c r="C14" s="244"/>
      <c r="D14" s="244"/>
      <c r="E14" s="244"/>
      <c r="F14" s="244"/>
      <c r="G14" s="1119" t="s">
        <v>480</v>
      </c>
      <c r="H14" s="1120"/>
      <c r="I14" s="1120"/>
      <c r="J14" s="1121"/>
      <c r="K14" s="267">
        <v>135207</v>
      </c>
      <c r="L14" s="268">
        <v>4890</v>
      </c>
      <c r="M14" s="269">
        <v>3637</v>
      </c>
      <c r="N14" s="270">
        <v>34.5</v>
      </c>
    </row>
    <row r="15" spans="1:16" ht="13.5" customHeight="1">
      <c r="A15" s="248"/>
      <c r="B15" s="244"/>
      <c r="C15" s="244"/>
      <c r="D15" s="244"/>
      <c r="E15" s="244"/>
      <c r="F15" s="244"/>
      <c r="G15" s="1119" t="s">
        <v>481</v>
      </c>
      <c r="H15" s="1120"/>
      <c r="I15" s="1120"/>
      <c r="J15" s="1121"/>
      <c r="K15" s="267">
        <v>148107</v>
      </c>
      <c r="L15" s="268">
        <v>5357</v>
      </c>
      <c r="M15" s="269">
        <v>1906</v>
      </c>
      <c r="N15" s="270">
        <v>181.1</v>
      </c>
    </row>
    <row r="16" spans="1:16">
      <c r="A16" s="248"/>
      <c r="B16" s="244"/>
      <c r="C16" s="244"/>
      <c r="D16" s="244"/>
      <c r="E16" s="244"/>
      <c r="F16" s="244"/>
      <c r="G16" s="1122" t="s">
        <v>482</v>
      </c>
      <c r="H16" s="1123"/>
      <c r="I16" s="1123"/>
      <c r="J16" s="1124"/>
      <c r="K16" s="268">
        <v>-273097</v>
      </c>
      <c r="L16" s="268">
        <v>-9878</v>
      </c>
      <c r="M16" s="269">
        <v>-8599</v>
      </c>
      <c r="N16" s="270">
        <v>14.9</v>
      </c>
    </row>
    <row r="17" spans="1:16">
      <c r="A17" s="248"/>
      <c r="B17" s="244"/>
      <c r="C17" s="244"/>
      <c r="D17" s="244"/>
      <c r="E17" s="244"/>
      <c r="F17" s="244"/>
      <c r="G17" s="1122" t="s">
        <v>171</v>
      </c>
      <c r="H17" s="1123"/>
      <c r="I17" s="1123"/>
      <c r="J17" s="1124"/>
      <c r="K17" s="268">
        <v>3440169</v>
      </c>
      <c r="L17" s="268">
        <v>124432</v>
      </c>
      <c r="M17" s="269">
        <v>93595</v>
      </c>
      <c r="N17" s="270">
        <v>32.9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10.45</v>
      </c>
      <c r="L21" s="281">
        <v>9.1300000000000008</v>
      </c>
      <c r="M21" s="282">
        <v>1.32</v>
      </c>
      <c r="N21" s="249"/>
      <c r="O21" s="283"/>
      <c r="P21" s="279"/>
    </row>
    <row r="22" spans="1:16" s="284" customFormat="1">
      <c r="A22" s="279"/>
      <c r="B22" s="249"/>
      <c r="C22" s="249"/>
      <c r="D22" s="249"/>
      <c r="E22" s="249"/>
      <c r="F22" s="249"/>
      <c r="G22" s="1114" t="s">
        <v>488</v>
      </c>
      <c r="H22" s="1115"/>
      <c r="I22" s="1115"/>
      <c r="J22" s="1116"/>
      <c r="K22" s="285">
        <v>94.3</v>
      </c>
      <c r="L22" s="286">
        <v>96.9</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2415990</v>
      </c>
      <c r="L32" s="294">
        <v>87387</v>
      </c>
      <c r="M32" s="295">
        <v>60757</v>
      </c>
      <c r="N32" s="296">
        <v>43.8</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v>12</v>
      </c>
      <c r="N34" s="296" t="s">
        <v>479</v>
      </c>
    </row>
    <row r="35" spans="1:16" ht="27" customHeight="1">
      <c r="A35" s="248"/>
      <c r="B35" s="244"/>
      <c r="C35" s="244"/>
      <c r="D35" s="244"/>
      <c r="E35" s="244"/>
      <c r="F35" s="244"/>
      <c r="G35" s="1130" t="s">
        <v>494</v>
      </c>
      <c r="H35" s="1131"/>
      <c r="I35" s="1131"/>
      <c r="J35" s="1132"/>
      <c r="K35" s="294">
        <v>714862</v>
      </c>
      <c r="L35" s="294">
        <v>25857</v>
      </c>
      <c r="M35" s="295">
        <v>18759</v>
      </c>
      <c r="N35" s="296">
        <v>37.799999999999997</v>
      </c>
    </row>
    <row r="36" spans="1:16" ht="27" customHeight="1">
      <c r="A36" s="248"/>
      <c r="B36" s="244"/>
      <c r="C36" s="244"/>
      <c r="D36" s="244"/>
      <c r="E36" s="244"/>
      <c r="F36" s="244"/>
      <c r="G36" s="1130" t="s">
        <v>495</v>
      </c>
      <c r="H36" s="1131"/>
      <c r="I36" s="1131"/>
      <c r="J36" s="1132"/>
      <c r="K36" s="294">
        <v>3831</v>
      </c>
      <c r="L36" s="294">
        <v>139</v>
      </c>
      <c r="M36" s="295">
        <v>3072</v>
      </c>
      <c r="N36" s="296">
        <v>-95.5</v>
      </c>
    </row>
    <row r="37" spans="1:16" ht="13.5" customHeight="1">
      <c r="A37" s="248"/>
      <c r="B37" s="244"/>
      <c r="C37" s="244"/>
      <c r="D37" s="244"/>
      <c r="E37" s="244"/>
      <c r="F37" s="244"/>
      <c r="G37" s="1130" t="s">
        <v>496</v>
      </c>
      <c r="H37" s="1131"/>
      <c r="I37" s="1131"/>
      <c r="J37" s="1132"/>
      <c r="K37" s="294">
        <v>40442</v>
      </c>
      <c r="L37" s="294">
        <v>1463</v>
      </c>
      <c r="M37" s="295">
        <v>1649</v>
      </c>
      <c r="N37" s="296">
        <v>-11.3</v>
      </c>
    </row>
    <row r="38" spans="1:16" ht="27" customHeight="1">
      <c r="A38" s="248"/>
      <c r="B38" s="244"/>
      <c r="C38" s="244"/>
      <c r="D38" s="244"/>
      <c r="E38" s="244"/>
      <c r="F38" s="244"/>
      <c r="G38" s="1133" t="s">
        <v>497</v>
      </c>
      <c r="H38" s="1134"/>
      <c r="I38" s="1134"/>
      <c r="J38" s="1135"/>
      <c r="K38" s="297" t="s">
        <v>479</v>
      </c>
      <c r="L38" s="297" t="s">
        <v>479</v>
      </c>
      <c r="M38" s="298">
        <v>6</v>
      </c>
      <c r="N38" s="299" t="s">
        <v>479</v>
      </c>
      <c r="O38" s="293"/>
    </row>
    <row r="39" spans="1:16">
      <c r="A39" s="248"/>
      <c r="B39" s="244"/>
      <c r="C39" s="244"/>
      <c r="D39" s="244"/>
      <c r="E39" s="244"/>
      <c r="F39" s="244"/>
      <c r="G39" s="1133" t="s">
        <v>498</v>
      </c>
      <c r="H39" s="1134"/>
      <c r="I39" s="1134"/>
      <c r="J39" s="1135"/>
      <c r="K39" s="300">
        <v>-28463</v>
      </c>
      <c r="L39" s="300">
        <v>-1030</v>
      </c>
      <c r="M39" s="301">
        <v>-3997</v>
      </c>
      <c r="N39" s="302">
        <v>-74.2</v>
      </c>
      <c r="O39" s="293"/>
    </row>
    <row r="40" spans="1:16" ht="27" customHeight="1">
      <c r="A40" s="248"/>
      <c r="B40" s="244"/>
      <c r="C40" s="244"/>
      <c r="D40" s="244"/>
      <c r="E40" s="244"/>
      <c r="F40" s="244"/>
      <c r="G40" s="1130" t="s">
        <v>499</v>
      </c>
      <c r="H40" s="1131"/>
      <c r="I40" s="1131"/>
      <c r="J40" s="1132"/>
      <c r="K40" s="300">
        <v>-2242887</v>
      </c>
      <c r="L40" s="300">
        <v>-81126</v>
      </c>
      <c r="M40" s="301">
        <v>-56436</v>
      </c>
      <c r="N40" s="302">
        <v>43.7</v>
      </c>
      <c r="O40" s="293"/>
    </row>
    <row r="41" spans="1:16">
      <c r="A41" s="248"/>
      <c r="B41" s="244"/>
      <c r="C41" s="244"/>
      <c r="D41" s="244"/>
      <c r="E41" s="244"/>
      <c r="F41" s="244"/>
      <c r="G41" s="1136" t="s">
        <v>281</v>
      </c>
      <c r="H41" s="1137"/>
      <c r="I41" s="1137"/>
      <c r="J41" s="1138"/>
      <c r="K41" s="294">
        <v>903775</v>
      </c>
      <c r="L41" s="300">
        <v>32690</v>
      </c>
      <c r="M41" s="301">
        <v>23822</v>
      </c>
      <c r="N41" s="302">
        <v>37.200000000000003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1682091</v>
      </c>
      <c r="J51" s="320">
        <v>57661</v>
      </c>
      <c r="K51" s="321">
        <v>-19.899999999999999</v>
      </c>
      <c r="L51" s="322">
        <v>86381</v>
      </c>
      <c r="M51" s="323">
        <v>9.3000000000000007</v>
      </c>
      <c r="N51" s="324">
        <v>-29.2</v>
      </c>
    </row>
    <row r="52" spans="1:14">
      <c r="A52" s="248"/>
      <c r="B52" s="244"/>
      <c r="C52" s="244"/>
      <c r="D52" s="244"/>
      <c r="E52" s="244"/>
      <c r="F52" s="244"/>
      <c r="G52" s="325"/>
      <c r="H52" s="326" t="s">
        <v>510</v>
      </c>
      <c r="I52" s="327">
        <v>1215811</v>
      </c>
      <c r="J52" s="328">
        <v>41677</v>
      </c>
      <c r="K52" s="329">
        <v>-18.8</v>
      </c>
      <c r="L52" s="330">
        <v>41242</v>
      </c>
      <c r="M52" s="331">
        <v>-10.4</v>
      </c>
      <c r="N52" s="332">
        <v>-8.4</v>
      </c>
    </row>
    <row r="53" spans="1:14">
      <c r="A53" s="248"/>
      <c r="B53" s="244"/>
      <c r="C53" s="244"/>
      <c r="D53" s="244"/>
      <c r="E53" s="244"/>
      <c r="F53" s="244"/>
      <c r="G53" s="310" t="s">
        <v>511</v>
      </c>
      <c r="H53" s="311"/>
      <c r="I53" s="319">
        <v>2971952</v>
      </c>
      <c r="J53" s="320">
        <v>103538</v>
      </c>
      <c r="K53" s="321">
        <v>79.599999999999994</v>
      </c>
      <c r="L53" s="322">
        <v>67088</v>
      </c>
      <c r="M53" s="323">
        <v>-22.3</v>
      </c>
      <c r="N53" s="324">
        <v>101.9</v>
      </c>
    </row>
    <row r="54" spans="1:14">
      <c r="A54" s="248"/>
      <c r="B54" s="244"/>
      <c r="C54" s="244"/>
      <c r="D54" s="244"/>
      <c r="E54" s="244"/>
      <c r="F54" s="244"/>
      <c r="G54" s="325"/>
      <c r="H54" s="326" t="s">
        <v>510</v>
      </c>
      <c r="I54" s="327">
        <v>1676251</v>
      </c>
      <c r="J54" s="328">
        <v>58398</v>
      </c>
      <c r="K54" s="329">
        <v>40.1</v>
      </c>
      <c r="L54" s="330">
        <v>37146</v>
      </c>
      <c r="M54" s="331">
        <v>-9.9</v>
      </c>
      <c r="N54" s="332">
        <v>50</v>
      </c>
    </row>
    <row r="55" spans="1:14">
      <c r="A55" s="248"/>
      <c r="B55" s="244"/>
      <c r="C55" s="244"/>
      <c r="D55" s="244"/>
      <c r="E55" s="244"/>
      <c r="F55" s="244"/>
      <c r="G55" s="310" t="s">
        <v>512</v>
      </c>
      <c r="H55" s="311"/>
      <c r="I55" s="319">
        <v>2620829</v>
      </c>
      <c r="J55" s="320">
        <v>92583</v>
      </c>
      <c r="K55" s="321">
        <v>-10.6</v>
      </c>
      <c r="L55" s="322">
        <v>70489</v>
      </c>
      <c r="M55" s="323">
        <v>5.0999999999999996</v>
      </c>
      <c r="N55" s="324">
        <v>-15.7</v>
      </c>
    </row>
    <row r="56" spans="1:14">
      <c r="A56" s="248"/>
      <c r="B56" s="244"/>
      <c r="C56" s="244"/>
      <c r="D56" s="244"/>
      <c r="E56" s="244"/>
      <c r="F56" s="244"/>
      <c r="G56" s="325"/>
      <c r="H56" s="326" t="s">
        <v>510</v>
      </c>
      <c r="I56" s="327">
        <v>901101</v>
      </c>
      <c r="J56" s="328">
        <v>31832</v>
      </c>
      <c r="K56" s="329">
        <v>-45.5</v>
      </c>
      <c r="L56" s="330">
        <v>37817</v>
      </c>
      <c r="M56" s="331">
        <v>1.8</v>
      </c>
      <c r="N56" s="332">
        <v>-47.3</v>
      </c>
    </row>
    <row r="57" spans="1:14">
      <c r="A57" s="248"/>
      <c r="B57" s="244"/>
      <c r="C57" s="244"/>
      <c r="D57" s="244"/>
      <c r="E57" s="244"/>
      <c r="F57" s="244"/>
      <c r="G57" s="310" t="s">
        <v>513</v>
      </c>
      <c r="H57" s="311"/>
      <c r="I57" s="319">
        <v>2919236</v>
      </c>
      <c r="J57" s="320">
        <v>104113</v>
      </c>
      <c r="K57" s="321">
        <v>12.5</v>
      </c>
      <c r="L57" s="322">
        <v>84389</v>
      </c>
      <c r="M57" s="323">
        <v>19.7</v>
      </c>
      <c r="N57" s="324">
        <v>-7.2</v>
      </c>
    </row>
    <row r="58" spans="1:14">
      <c r="A58" s="248"/>
      <c r="B58" s="244"/>
      <c r="C58" s="244"/>
      <c r="D58" s="244"/>
      <c r="E58" s="244"/>
      <c r="F58" s="244"/>
      <c r="G58" s="325"/>
      <c r="H58" s="326" t="s">
        <v>510</v>
      </c>
      <c r="I58" s="327">
        <v>1924377</v>
      </c>
      <c r="J58" s="328">
        <v>68632</v>
      </c>
      <c r="K58" s="329">
        <v>115.6</v>
      </c>
      <c r="L58" s="330">
        <v>44339</v>
      </c>
      <c r="M58" s="331">
        <v>17.2</v>
      </c>
      <c r="N58" s="332">
        <v>98.4</v>
      </c>
    </row>
    <row r="59" spans="1:14">
      <c r="A59" s="248"/>
      <c r="B59" s="244"/>
      <c r="C59" s="244"/>
      <c r="D59" s="244"/>
      <c r="E59" s="244"/>
      <c r="F59" s="244"/>
      <c r="G59" s="310" t="s">
        <v>514</v>
      </c>
      <c r="H59" s="311"/>
      <c r="I59" s="319">
        <v>4415641</v>
      </c>
      <c r="J59" s="320">
        <v>159715</v>
      </c>
      <c r="K59" s="321">
        <v>53.4</v>
      </c>
      <c r="L59" s="322">
        <v>83623</v>
      </c>
      <c r="M59" s="323">
        <v>-0.9</v>
      </c>
      <c r="N59" s="324">
        <v>54.3</v>
      </c>
    </row>
    <row r="60" spans="1:14">
      <c r="A60" s="248"/>
      <c r="B60" s="244"/>
      <c r="C60" s="244"/>
      <c r="D60" s="244"/>
      <c r="E60" s="244"/>
      <c r="F60" s="244"/>
      <c r="G60" s="325"/>
      <c r="H60" s="326" t="s">
        <v>510</v>
      </c>
      <c r="I60" s="333">
        <v>3607264</v>
      </c>
      <c r="J60" s="328">
        <v>130476</v>
      </c>
      <c r="K60" s="329">
        <v>90.1</v>
      </c>
      <c r="L60" s="330">
        <v>48787</v>
      </c>
      <c r="M60" s="331">
        <v>10</v>
      </c>
      <c r="N60" s="332">
        <v>80.099999999999994</v>
      </c>
    </row>
    <row r="61" spans="1:14">
      <c r="A61" s="248"/>
      <c r="B61" s="244"/>
      <c r="C61" s="244"/>
      <c r="D61" s="244"/>
      <c r="E61" s="244"/>
      <c r="F61" s="244"/>
      <c r="G61" s="310" t="s">
        <v>515</v>
      </c>
      <c r="H61" s="334"/>
      <c r="I61" s="335">
        <v>2921950</v>
      </c>
      <c r="J61" s="336">
        <v>103522</v>
      </c>
      <c r="K61" s="337">
        <v>23</v>
      </c>
      <c r="L61" s="338">
        <v>78394</v>
      </c>
      <c r="M61" s="339">
        <v>2.2000000000000002</v>
      </c>
      <c r="N61" s="324">
        <v>20.8</v>
      </c>
    </row>
    <row r="62" spans="1:14">
      <c r="A62" s="248"/>
      <c r="B62" s="244"/>
      <c r="C62" s="244"/>
      <c r="D62" s="244"/>
      <c r="E62" s="244"/>
      <c r="F62" s="244"/>
      <c r="G62" s="325"/>
      <c r="H62" s="326" t="s">
        <v>510</v>
      </c>
      <c r="I62" s="327">
        <v>1864961</v>
      </c>
      <c r="J62" s="328">
        <v>66203</v>
      </c>
      <c r="K62" s="329">
        <v>36.299999999999997</v>
      </c>
      <c r="L62" s="330">
        <v>41866</v>
      </c>
      <c r="M62" s="331">
        <v>1.7</v>
      </c>
      <c r="N62" s="332">
        <v>34.6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21.15</v>
      </c>
      <c r="G47" s="12">
        <v>24.67</v>
      </c>
      <c r="H47" s="12">
        <v>32.24</v>
      </c>
      <c r="I47" s="12">
        <v>35.86</v>
      </c>
      <c r="J47" s="13">
        <v>40.25</v>
      </c>
    </row>
    <row r="48" spans="2:10" ht="57.75" customHeight="1">
      <c r="B48" s="14"/>
      <c r="C48" s="1141" t="s">
        <v>4</v>
      </c>
      <c r="D48" s="1141"/>
      <c r="E48" s="1142"/>
      <c r="F48" s="15">
        <v>4.08</v>
      </c>
      <c r="G48" s="16">
        <v>4.21</v>
      </c>
      <c r="H48" s="16">
        <v>3.76</v>
      </c>
      <c r="I48" s="16">
        <v>3.28</v>
      </c>
      <c r="J48" s="17">
        <v>3.66</v>
      </c>
    </row>
    <row r="49" spans="2:10" ht="57.75" customHeight="1" thickBot="1">
      <c r="B49" s="18"/>
      <c r="C49" s="1143" t="s">
        <v>5</v>
      </c>
      <c r="D49" s="1143"/>
      <c r="E49" s="1144"/>
      <c r="F49" s="19">
        <v>4.42</v>
      </c>
      <c r="G49" s="20">
        <v>3.13</v>
      </c>
      <c r="H49" s="20">
        <v>7.05</v>
      </c>
      <c r="I49" s="20">
        <v>3.17</v>
      </c>
      <c r="J49" s="21">
        <v>4.2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8.5399999999999991</v>
      </c>
      <c r="G34" s="33">
        <v>9.0399999999999991</v>
      </c>
      <c r="H34" s="33">
        <v>9.33</v>
      </c>
      <c r="I34" s="33">
        <v>9.24</v>
      </c>
      <c r="J34" s="34">
        <v>9.4700000000000006</v>
      </c>
      <c r="K34" s="22"/>
      <c r="L34" s="22"/>
      <c r="M34" s="22"/>
      <c r="N34" s="22"/>
      <c r="O34" s="22"/>
      <c r="P34" s="22"/>
    </row>
    <row r="35" spans="1:16" ht="39" customHeight="1">
      <c r="A35" s="22"/>
      <c r="B35" s="35"/>
      <c r="C35" s="1145" t="s">
        <v>523</v>
      </c>
      <c r="D35" s="1146"/>
      <c r="E35" s="1147"/>
      <c r="F35" s="36">
        <v>6.23</v>
      </c>
      <c r="G35" s="37">
        <v>6.86</v>
      </c>
      <c r="H35" s="37">
        <v>7.78</v>
      </c>
      <c r="I35" s="37">
        <v>8.5500000000000007</v>
      </c>
      <c r="J35" s="38">
        <v>7.79</v>
      </c>
      <c r="K35" s="22"/>
      <c r="L35" s="22"/>
      <c r="M35" s="22"/>
      <c r="N35" s="22"/>
      <c r="O35" s="22"/>
      <c r="P35" s="22"/>
    </row>
    <row r="36" spans="1:16" ht="39" customHeight="1">
      <c r="A36" s="22"/>
      <c r="B36" s="35"/>
      <c r="C36" s="1145" t="s">
        <v>524</v>
      </c>
      <c r="D36" s="1146"/>
      <c r="E36" s="1147"/>
      <c r="F36" s="36">
        <v>4.07</v>
      </c>
      <c r="G36" s="37">
        <v>4.21</v>
      </c>
      <c r="H36" s="37">
        <v>3.75</v>
      </c>
      <c r="I36" s="37">
        <v>3.28</v>
      </c>
      <c r="J36" s="38">
        <v>3.65</v>
      </c>
      <c r="K36" s="22"/>
      <c r="L36" s="22"/>
      <c r="M36" s="22"/>
      <c r="N36" s="22"/>
      <c r="O36" s="22"/>
      <c r="P36" s="22"/>
    </row>
    <row r="37" spans="1:16" ht="39" customHeight="1">
      <c r="A37" s="22"/>
      <c r="B37" s="35"/>
      <c r="C37" s="1145" t="s">
        <v>525</v>
      </c>
      <c r="D37" s="1146"/>
      <c r="E37" s="1147"/>
      <c r="F37" s="36">
        <v>0.45</v>
      </c>
      <c r="G37" s="37">
        <v>1.32</v>
      </c>
      <c r="H37" s="37">
        <v>2.21</v>
      </c>
      <c r="I37" s="37">
        <v>1.42</v>
      </c>
      <c r="J37" s="38">
        <v>1.75</v>
      </c>
      <c r="K37" s="22"/>
      <c r="L37" s="22"/>
      <c r="M37" s="22"/>
      <c r="N37" s="22"/>
      <c r="O37" s="22"/>
      <c r="P37" s="22"/>
    </row>
    <row r="38" spans="1:16" ht="39" customHeight="1">
      <c r="A38" s="22"/>
      <c r="B38" s="35"/>
      <c r="C38" s="1145" t="s">
        <v>526</v>
      </c>
      <c r="D38" s="1146"/>
      <c r="E38" s="1147"/>
      <c r="F38" s="36">
        <v>0.19</v>
      </c>
      <c r="G38" s="37">
        <v>0.2</v>
      </c>
      <c r="H38" s="37">
        <v>0.18</v>
      </c>
      <c r="I38" s="37">
        <v>0.14000000000000001</v>
      </c>
      <c r="J38" s="38">
        <v>0.18</v>
      </c>
      <c r="K38" s="22"/>
      <c r="L38" s="22"/>
      <c r="M38" s="22"/>
      <c r="N38" s="22"/>
      <c r="O38" s="22"/>
      <c r="P38" s="22"/>
    </row>
    <row r="39" spans="1:16" ht="39" customHeight="1">
      <c r="A39" s="22"/>
      <c r="B39" s="35"/>
      <c r="C39" s="1145" t="s">
        <v>527</v>
      </c>
      <c r="D39" s="1146"/>
      <c r="E39" s="1147"/>
      <c r="F39" s="36">
        <v>0.2</v>
      </c>
      <c r="G39" s="37">
        <v>0.18</v>
      </c>
      <c r="H39" s="37">
        <v>0.22</v>
      </c>
      <c r="I39" s="37">
        <v>0.15</v>
      </c>
      <c r="J39" s="38">
        <v>0.17</v>
      </c>
      <c r="K39" s="22"/>
      <c r="L39" s="22"/>
      <c r="M39" s="22"/>
      <c r="N39" s="22"/>
      <c r="O39" s="22"/>
      <c r="P39" s="22"/>
    </row>
    <row r="40" spans="1:16" ht="39" customHeight="1">
      <c r="A40" s="22"/>
      <c r="B40" s="35"/>
      <c r="C40" s="1145" t="s">
        <v>528</v>
      </c>
      <c r="D40" s="1146"/>
      <c r="E40" s="1147"/>
      <c r="F40" s="36">
        <v>0.1</v>
      </c>
      <c r="G40" s="37">
        <v>0.08</v>
      </c>
      <c r="H40" s="37">
        <v>0.19</v>
      </c>
      <c r="I40" s="37">
        <v>0.18</v>
      </c>
      <c r="J40" s="38">
        <v>0.12</v>
      </c>
      <c r="K40" s="22"/>
      <c r="L40" s="22"/>
      <c r="M40" s="22"/>
      <c r="N40" s="22"/>
      <c r="O40" s="22"/>
      <c r="P40" s="22"/>
    </row>
    <row r="41" spans="1:16" ht="39" customHeight="1">
      <c r="A41" s="22"/>
      <c r="B41" s="35"/>
      <c r="C41" s="1145" t="s">
        <v>529</v>
      </c>
      <c r="D41" s="1146"/>
      <c r="E41" s="1147"/>
      <c r="F41" s="36">
        <v>0.01</v>
      </c>
      <c r="G41" s="37">
        <v>0.03</v>
      </c>
      <c r="H41" s="37">
        <v>0.04</v>
      </c>
      <c r="I41" s="37">
        <v>7.0000000000000007E-2</v>
      </c>
      <c r="J41" s="38">
        <v>0.04</v>
      </c>
      <c r="K41" s="22"/>
      <c r="L41" s="22"/>
      <c r="M41" s="22"/>
      <c r="N41" s="22"/>
      <c r="O41" s="22"/>
      <c r="P41" s="22"/>
    </row>
    <row r="42" spans="1:16" ht="39" customHeight="1">
      <c r="A42" s="22"/>
      <c r="B42" s="39"/>
      <c r="C42" s="1145" t="s">
        <v>530</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531</v>
      </c>
      <c r="D43" s="1149"/>
      <c r="E43" s="1150"/>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2532</v>
      </c>
      <c r="L45" s="60">
        <v>2568</v>
      </c>
      <c r="M45" s="60">
        <v>2488</v>
      </c>
      <c r="N45" s="60">
        <v>2427</v>
      </c>
      <c r="O45" s="61">
        <v>2416</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664</v>
      </c>
      <c r="L48" s="64">
        <v>665</v>
      </c>
      <c r="M48" s="64">
        <v>686</v>
      </c>
      <c r="N48" s="64">
        <v>692</v>
      </c>
      <c r="O48" s="65">
        <v>715</v>
      </c>
      <c r="P48" s="48"/>
      <c r="Q48" s="48"/>
      <c r="R48" s="48"/>
      <c r="S48" s="48"/>
      <c r="T48" s="48"/>
      <c r="U48" s="48"/>
    </row>
    <row r="49" spans="1:21" ht="30.75" customHeight="1">
      <c r="A49" s="48"/>
      <c r="B49" s="1163"/>
      <c r="C49" s="1164"/>
      <c r="D49" s="62"/>
      <c r="E49" s="1155" t="s">
        <v>16</v>
      </c>
      <c r="F49" s="1155"/>
      <c r="G49" s="1155"/>
      <c r="H49" s="1155"/>
      <c r="I49" s="1155"/>
      <c r="J49" s="1156"/>
      <c r="K49" s="63">
        <v>99</v>
      </c>
      <c r="L49" s="64">
        <v>99</v>
      </c>
      <c r="M49" s="64">
        <v>71</v>
      </c>
      <c r="N49" s="64">
        <v>8</v>
      </c>
      <c r="O49" s="65">
        <v>4</v>
      </c>
      <c r="P49" s="48"/>
      <c r="Q49" s="48"/>
      <c r="R49" s="48"/>
      <c r="S49" s="48"/>
      <c r="T49" s="48"/>
      <c r="U49" s="48"/>
    </row>
    <row r="50" spans="1:21" ht="30.75" customHeight="1">
      <c r="A50" s="48"/>
      <c r="B50" s="1163"/>
      <c r="C50" s="1164"/>
      <c r="D50" s="62"/>
      <c r="E50" s="1155" t="s">
        <v>17</v>
      </c>
      <c r="F50" s="1155"/>
      <c r="G50" s="1155"/>
      <c r="H50" s="1155"/>
      <c r="I50" s="1155"/>
      <c r="J50" s="1156"/>
      <c r="K50" s="63">
        <v>107</v>
      </c>
      <c r="L50" s="64">
        <v>96</v>
      </c>
      <c r="M50" s="64">
        <v>88</v>
      </c>
      <c r="N50" s="64">
        <v>66</v>
      </c>
      <c r="O50" s="65">
        <v>40</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2076</v>
      </c>
      <c r="L52" s="64">
        <v>2130</v>
      </c>
      <c r="M52" s="64">
        <v>2140</v>
      </c>
      <c r="N52" s="64">
        <v>2131</v>
      </c>
      <c r="O52" s="65">
        <v>2271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1326</v>
      </c>
      <c r="L53" s="69">
        <v>1298</v>
      </c>
      <c r="M53" s="69">
        <v>1193</v>
      </c>
      <c r="N53" s="69">
        <v>1062</v>
      </c>
      <c r="O53" s="70">
        <v>904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17147</v>
      </c>
      <c r="J41" s="83">
        <v>17358</v>
      </c>
      <c r="K41" s="83">
        <v>17245</v>
      </c>
      <c r="L41" s="83">
        <v>18063</v>
      </c>
      <c r="M41" s="84">
        <v>19326</v>
      </c>
    </row>
    <row r="42" spans="2:13" ht="27.75" customHeight="1">
      <c r="B42" s="1171"/>
      <c r="C42" s="1172"/>
      <c r="D42" s="85"/>
      <c r="E42" s="1177" t="s">
        <v>26</v>
      </c>
      <c r="F42" s="1177"/>
      <c r="G42" s="1177"/>
      <c r="H42" s="1178"/>
      <c r="I42" s="86">
        <v>230</v>
      </c>
      <c r="J42" s="87">
        <v>169</v>
      </c>
      <c r="K42" s="87">
        <v>118</v>
      </c>
      <c r="L42" s="87">
        <v>76</v>
      </c>
      <c r="M42" s="88">
        <v>52</v>
      </c>
    </row>
    <row r="43" spans="2:13" ht="27.75" customHeight="1">
      <c r="B43" s="1171"/>
      <c r="C43" s="1172"/>
      <c r="D43" s="85"/>
      <c r="E43" s="1177" t="s">
        <v>27</v>
      </c>
      <c r="F43" s="1177"/>
      <c r="G43" s="1177"/>
      <c r="H43" s="1178"/>
      <c r="I43" s="86">
        <v>11237</v>
      </c>
      <c r="J43" s="87">
        <v>11444</v>
      </c>
      <c r="K43" s="87">
        <v>11493</v>
      </c>
      <c r="L43" s="87">
        <v>11219</v>
      </c>
      <c r="M43" s="88">
        <v>11041</v>
      </c>
    </row>
    <row r="44" spans="2:13" ht="27.75" customHeight="1">
      <c r="B44" s="1171"/>
      <c r="C44" s="1172"/>
      <c r="D44" s="85"/>
      <c r="E44" s="1177" t="s">
        <v>28</v>
      </c>
      <c r="F44" s="1177"/>
      <c r="G44" s="1177"/>
      <c r="H44" s="1178"/>
      <c r="I44" s="86">
        <v>178</v>
      </c>
      <c r="J44" s="87">
        <v>85</v>
      </c>
      <c r="K44" s="87">
        <v>15</v>
      </c>
      <c r="L44" s="87">
        <v>37</v>
      </c>
      <c r="M44" s="88">
        <v>163</v>
      </c>
    </row>
    <row r="45" spans="2:13" ht="27.75" customHeight="1">
      <c r="B45" s="1171"/>
      <c r="C45" s="1172"/>
      <c r="D45" s="85"/>
      <c r="E45" s="1177" t="s">
        <v>29</v>
      </c>
      <c r="F45" s="1177"/>
      <c r="G45" s="1177"/>
      <c r="H45" s="1178"/>
      <c r="I45" s="86">
        <v>3353</v>
      </c>
      <c r="J45" s="87">
        <v>3273</v>
      </c>
      <c r="K45" s="87">
        <v>3084</v>
      </c>
      <c r="L45" s="87">
        <v>2954</v>
      </c>
      <c r="M45" s="88">
        <v>2706</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7132</v>
      </c>
      <c r="J49" s="87">
        <v>8398</v>
      </c>
      <c r="K49" s="87">
        <v>9491</v>
      </c>
      <c r="L49" s="87">
        <v>10027</v>
      </c>
      <c r="M49" s="88">
        <v>10126</v>
      </c>
    </row>
    <row r="50" spans="2:13" ht="27.75" customHeight="1">
      <c r="B50" s="1171"/>
      <c r="C50" s="1172"/>
      <c r="D50" s="85"/>
      <c r="E50" s="1177" t="s">
        <v>35</v>
      </c>
      <c r="F50" s="1177"/>
      <c r="G50" s="1177"/>
      <c r="H50" s="1178"/>
      <c r="I50" s="86">
        <v>150</v>
      </c>
      <c r="J50" s="87">
        <v>151</v>
      </c>
      <c r="K50" s="87">
        <v>134</v>
      </c>
      <c r="L50" s="87">
        <v>102</v>
      </c>
      <c r="M50" s="88">
        <v>108</v>
      </c>
    </row>
    <row r="51" spans="2:13" ht="27.75" customHeight="1">
      <c r="B51" s="1173"/>
      <c r="C51" s="1174"/>
      <c r="D51" s="85"/>
      <c r="E51" s="1177" t="s">
        <v>36</v>
      </c>
      <c r="F51" s="1177"/>
      <c r="G51" s="1177"/>
      <c r="H51" s="1178"/>
      <c r="I51" s="86">
        <v>20454</v>
      </c>
      <c r="J51" s="87">
        <v>20755</v>
      </c>
      <c r="K51" s="87">
        <v>21498</v>
      </c>
      <c r="L51" s="87">
        <v>21219</v>
      </c>
      <c r="M51" s="88">
        <v>22333</v>
      </c>
    </row>
    <row r="52" spans="2:13" ht="27.75" customHeight="1" thickBot="1">
      <c r="B52" s="1181" t="s">
        <v>37</v>
      </c>
      <c r="C52" s="1182"/>
      <c r="D52" s="90"/>
      <c r="E52" s="1183" t="s">
        <v>38</v>
      </c>
      <c r="F52" s="1183"/>
      <c r="G52" s="1183"/>
      <c r="H52" s="1184"/>
      <c r="I52" s="91">
        <v>4410</v>
      </c>
      <c r="J52" s="92">
        <v>3023</v>
      </c>
      <c r="K52" s="92">
        <v>833</v>
      </c>
      <c r="L52" s="92">
        <v>1001</v>
      </c>
      <c r="M52" s="93">
        <v>721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57661</v>
      </c>
      <c r="E3" s="116"/>
      <c r="F3" s="117">
        <v>86381</v>
      </c>
      <c r="G3" s="118"/>
      <c r="H3" s="119"/>
    </row>
    <row r="4" spans="1:8">
      <c r="A4" s="120"/>
      <c r="B4" s="121"/>
      <c r="C4" s="122"/>
      <c r="D4" s="123">
        <v>41677</v>
      </c>
      <c r="E4" s="124"/>
      <c r="F4" s="125">
        <v>41242</v>
      </c>
      <c r="G4" s="126"/>
      <c r="H4" s="127"/>
    </row>
    <row r="5" spans="1:8">
      <c r="A5" s="108" t="s">
        <v>511</v>
      </c>
      <c r="B5" s="113"/>
      <c r="C5" s="114"/>
      <c r="D5" s="115">
        <v>103538</v>
      </c>
      <c r="E5" s="116"/>
      <c r="F5" s="117">
        <v>67088</v>
      </c>
      <c r="G5" s="118"/>
      <c r="H5" s="119"/>
    </row>
    <row r="6" spans="1:8">
      <c r="A6" s="120"/>
      <c r="B6" s="121"/>
      <c r="C6" s="122"/>
      <c r="D6" s="123">
        <v>58398</v>
      </c>
      <c r="E6" s="124"/>
      <c r="F6" s="125">
        <v>37146</v>
      </c>
      <c r="G6" s="126"/>
      <c r="H6" s="127"/>
    </row>
    <row r="7" spans="1:8">
      <c r="A7" s="108" t="s">
        <v>512</v>
      </c>
      <c r="B7" s="113"/>
      <c r="C7" s="114"/>
      <c r="D7" s="115">
        <v>92583</v>
      </c>
      <c r="E7" s="116"/>
      <c r="F7" s="117">
        <v>70489</v>
      </c>
      <c r="G7" s="118"/>
      <c r="H7" s="119"/>
    </row>
    <row r="8" spans="1:8">
      <c r="A8" s="120"/>
      <c r="B8" s="121"/>
      <c r="C8" s="122"/>
      <c r="D8" s="123">
        <v>31832</v>
      </c>
      <c r="E8" s="124"/>
      <c r="F8" s="125">
        <v>37817</v>
      </c>
      <c r="G8" s="126"/>
      <c r="H8" s="127"/>
    </row>
    <row r="9" spans="1:8">
      <c r="A9" s="108" t="s">
        <v>513</v>
      </c>
      <c r="B9" s="113"/>
      <c r="C9" s="114"/>
      <c r="D9" s="115">
        <v>104113</v>
      </c>
      <c r="E9" s="116"/>
      <c r="F9" s="117">
        <v>84389</v>
      </c>
      <c r="G9" s="118"/>
      <c r="H9" s="119"/>
    </row>
    <row r="10" spans="1:8">
      <c r="A10" s="120"/>
      <c r="B10" s="121"/>
      <c r="C10" s="122"/>
      <c r="D10" s="123">
        <v>68632</v>
      </c>
      <c r="E10" s="124"/>
      <c r="F10" s="125">
        <v>44339</v>
      </c>
      <c r="G10" s="126"/>
      <c r="H10" s="127"/>
    </row>
    <row r="11" spans="1:8">
      <c r="A11" s="108" t="s">
        <v>514</v>
      </c>
      <c r="B11" s="113"/>
      <c r="C11" s="114"/>
      <c r="D11" s="115">
        <v>159715</v>
      </c>
      <c r="E11" s="116"/>
      <c r="F11" s="117">
        <v>83623</v>
      </c>
      <c r="G11" s="118"/>
      <c r="H11" s="119"/>
    </row>
    <row r="12" spans="1:8">
      <c r="A12" s="120"/>
      <c r="B12" s="121"/>
      <c r="C12" s="128"/>
      <c r="D12" s="123">
        <v>130476</v>
      </c>
      <c r="E12" s="124"/>
      <c r="F12" s="125">
        <v>48787</v>
      </c>
      <c r="G12" s="126"/>
      <c r="H12" s="127"/>
    </row>
    <row r="13" spans="1:8">
      <c r="A13" s="108"/>
      <c r="B13" s="113"/>
      <c r="C13" s="129"/>
      <c r="D13" s="130">
        <v>103522</v>
      </c>
      <c r="E13" s="131"/>
      <c r="F13" s="132">
        <v>78394</v>
      </c>
      <c r="G13" s="133"/>
      <c r="H13" s="119"/>
    </row>
    <row r="14" spans="1:8">
      <c r="A14" s="120"/>
      <c r="B14" s="121"/>
      <c r="C14" s="122"/>
      <c r="D14" s="123">
        <v>66203</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4.08</v>
      </c>
      <c r="C19" s="134">
        <f>ROUND(VALUE(SUBSTITUTE(実質収支比率等に係る経年分析!G$48,"▲","-")),2)</f>
        <v>4.21</v>
      </c>
      <c r="D19" s="134">
        <f>ROUND(VALUE(SUBSTITUTE(実質収支比率等に係る経年分析!H$48,"▲","-")),2)</f>
        <v>3.76</v>
      </c>
      <c r="E19" s="134">
        <f>ROUND(VALUE(SUBSTITUTE(実質収支比率等に係る経年分析!I$48,"▲","-")),2)</f>
        <v>3.28</v>
      </c>
      <c r="F19" s="134">
        <f>ROUND(VALUE(SUBSTITUTE(実質収支比率等に係る経年分析!J$48,"▲","-")),2)</f>
        <v>3.66</v>
      </c>
    </row>
    <row r="20" spans="1:11">
      <c r="A20" s="134" t="s">
        <v>43</v>
      </c>
      <c r="B20" s="134">
        <f>ROUND(VALUE(SUBSTITUTE(実質収支比率等に係る経年分析!F$47,"▲","-")),2)</f>
        <v>21.15</v>
      </c>
      <c r="C20" s="134">
        <f>ROUND(VALUE(SUBSTITUTE(実質収支比率等に係る経年分析!G$47,"▲","-")),2)</f>
        <v>24.67</v>
      </c>
      <c r="D20" s="134">
        <f>ROUND(VALUE(SUBSTITUTE(実質収支比率等に係る経年分析!H$47,"▲","-")),2)</f>
        <v>32.24</v>
      </c>
      <c r="E20" s="134">
        <f>ROUND(VALUE(SUBSTITUTE(実質収支比率等に係る経年分析!I$47,"▲","-")),2)</f>
        <v>35.86</v>
      </c>
      <c r="F20" s="134">
        <f>ROUND(VALUE(SUBSTITUTE(実質収支比率等に係る経年分析!J$47,"▲","-")),2)</f>
        <v>40.25</v>
      </c>
    </row>
    <row r="21" spans="1:11">
      <c r="A21" s="134" t="s">
        <v>44</v>
      </c>
      <c r="B21" s="134">
        <f>IF(ISNUMBER(VALUE(SUBSTITUTE(実質収支比率等に係る経年分析!F$49,"▲","-"))),ROUND(VALUE(SUBSTITUTE(実質収支比率等に係る経年分析!F$49,"▲","-")),2),NA())</f>
        <v>4.42</v>
      </c>
      <c r="C21" s="134">
        <f>IF(ISNUMBER(VALUE(SUBSTITUTE(実質収支比率等に係る経年分析!G$49,"▲","-"))),ROUND(VALUE(SUBSTITUTE(実質収支比率等に係る経年分析!G$49,"▲","-")),2),NA())</f>
        <v>3.13</v>
      </c>
      <c r="D21" s="134">
        <f>IF(ISNUMBER(VALUE(SUBSTITUTE(実質収支比率等に係る経年分析!H$49,"▲","-"))),ROUND(VALUE(SUBSTITUTE(実質収支比率等に係る経年分析!H$49,"▲","-")),2),NA())</f>
        <v>7.05</v>
      </c>
      <c r="E21" s="134">
        <f>IF(ISNUMBER(VALUE(SUBSTITUTE(実質収支比率等に係る経年分析!I$49,"▲","-"))),ROUND(VALUE(SUBSTITUTE(実質収支比率等に係る経年分析!I$49,"▲","-")),2),NA())</f>
        <v>3.17</v>
      </c>
      <c r="F21" s="134">
        <f>IF(ISNUMBER(VALUE(SUBSTITUTE(実質収支比率等に係る経年分析!J$49,"▲","-"))),ROUND(VALUE(SUBSTITUTE(実質収支比率等に係る経年分析!J$49,"▲","-")),2),NA())</f>
        <v>4.2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国民健康保険特別会計（診療施設勘定）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西根病院事業会計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9.4700000000000006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2076</v>
      </c>
      <c r="E42" s="136"/>
      <c r="F42" s="136"/>
      <c r="G42" s="136">
        <f>'実質公債費比率（分子）の構造'!L$52</f>
        <v>2130</v>
      </c>
      <c r="H42" s="136"/>
      <c r="I42" s="136"/>
      <c r="J42" s="136">
        <f>'実質公債費比率（分子）の構造'!M$52</f>
        <v>2140</v>
      </c>
      <c r="K42" s="136"/>
      <c r="L42" s="136"/>
      <c r="M42" s="136">
        <f>'実質公債費比率（分子）の構造'!N$52</f>
        <v>2131</v>
      </c>
      <c r="N42" s="136"/>
      <c r="O42" s="136"/>
      <c r="P42" s="136">
        <f>'実質公債費比率（分子）の構造'!O$52</f>
        <v>2271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107</v>
      </c>
      <c r="C44" s="136"/>
      <c r="D44" s="136"/>
      <c r="E44" s="136">
        <f>'実質公債費比率（分子）の構造'!L$50</f>
        <v>96</v>
      </c>
      <c r="F44" s="136"/>
      <c r="G44" s="136"/>
      <c r="H44" s="136">
        <f>'実質公債費比率（分子）の構造'!M$50</f>
        <v>88</v>
      </c>
      <c r="I44" s="136"/>
      <c r="J44" s="136"/>
      <c r="K44" s="136">
        <f>'実質公債費比率（分子）の構造'!N$50</f>
        <v>66</v>
      </c>
      <c r="L44" s="136"/>
      <c r="M44" s="136"/>
      <c r="N44" s="136">
        <f>'実質公債費比率（分子）の構造'!O$50</f>
        <v>40</v>
      </c>
      <c r="O44" s="136"/>
      <c r="P44" s="136"/>
    </row>
    <row r="45" spans="1:16">
      <c r="A45" s="136" t="s">
        <v>54</v>
      </c>
      <c r="B45" s="136">
        <f>'実質公債費比率（分子）の構造'!K$49</f>
        <v>99</v>
      </c>
      <c r="C45" s="136"/>
      <c r="D45" s="136"/>
      <c r="E45" s="136">
        <f>'実質公債費比率（分子）の構造'!L$49</f>
        <v>99</v>
      </c>
      <c r="F45" s="136"/>
      <c r="G45" s="136"/>
      <c r="H45" s="136">
        <f>'実質公債費比率（分子）の構造'!M$49</f>
        <v>71</v>
      </c>
      <c r="I45" s="136"/>
      <c r="J45" s="136"/>
      <c r="K45" s="136">
        <f>'実質公債費比率（分子）の構造'!N$49</f>
        <v>8</v>
      </c>
      <c r="L45" s="136"/>
      <c r="M45" s="136"/>
      <c r="N45" s="136">
        <f>'実質公債費比率（分子）の構造'!O$49</f>
        <v>4</v>
      </c>
      <c r="O45" s="136"/>
      <c r="P45" s="136"/>
    </row>
    <row r="46" spans="1:16">
      <c r="A46" s="136" t="s">
        <v>55</v>
      </c>
      <c r="B46" s="136">
        <f>'実質公債費比率（分子）の構造'!K$48</f>
        <v>664</v>
      </c>
      <c r="C46" s="136"/>
      <c r="D46" s="136"/>
      <c r="E46" s="136">
        <f>'実質公債費比率（分子）の構造'!L$48</f>
        <v>665</v>
      </c>
      <c r="F46" s="136"/>
      <c r="G46" s="136"/>
      <c r="H46" s="136">
        <f>'実質公債費比率（分子）の構造'!M$48</f>
        <v>686</v>
      </c>
      <c r="I46" s="136"/>
      <c r="J46" s="136"/>
      <c r="K46" s="136">
        <f>'実質公債費比率（分子）の構造'!N$48</f>
        <v>692</v>
      </c>
      <c r="L46" s="136"/>
      <c r="M46" s="136"/>
      <c r="N46" s="136">
        <f>'実質公債費比率（分子）の構造'!O$48</f>
        <v>715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2532</v>
      </c>
      <c r="C49" s="136"/>
      <c r="D49" s="136"/>
      <c r="E49" s="136">
        <f>'実質公債費比率（分子）の構造'!L$45</f>
        <v>2568</v>
      </c>
      <c r="F49" s="136"/>
      <c r="G49" s="136"/>
      <c r="H49" s="136">
        <f>'実質公債費比率（分子）の構造'!M$45</f>
        <v>2488</v>
      </c>
      <c r="I49" s="136"/>
      <c r="J49" s="136"/>
      <c r="K49" s="136">
        <f>'実質公債費比率（分子）の構造'!N$45</f>
        <v>2427</v>
      </c>
      <c r="L49" s="136"/>
      <c r="M49" s="136"/>
      <c r="N49" s="136">
        <f>'実質公債費比率（分子）の構造'!O$45</f>
        <v>2416</v>
      </c>
      <c r="O49" s="136"/>
      <c r="P49" s="136"/>
    </row>
    <row r="50" spans="1:16">
      <c r="A50" s="136" t="s">
        <v>59</v>
      </c>
      <c r="B50" s="136" t="e">
        <f>NA()</f>
        <v>#N/A</v>
      </c>
      <c r="C50" s="136">
        <f>IF(ISNUMBER('実質公債費比率（分子）の構造'!K$53),'実質公債費比率（分子）の構造'!K$53,NA())</f>
        <v>1326</v>
      </c>
      <c r="D50" s="136" t="e">
        <f>NA()</f>
        <v>#N/A</v>
      </c>
      <c r="E50" s="136" t="e">
        <f>NA()</f>
        <v>#N/A</v>
      </c>
      <c r="F50" s="136">
        <f>IF(ISNUMBER('実質公債費比率（分子）の構造'!L$53),'実質公債費比率（分子）の構造'!L$53,NA())</f>
        <v>1298</v>
      </c>
      <c r="G50" s="136" t="e">
        <f>NA()</f>
        <v>#N/A</v>
      </c>
      <c r="H50" s="136" t="e">
        <f>NA()</f>
        <v>#N/A</v>
      </c>
      <c r="I50" s="136">
        <f>IF(ISNUMBER('実質公債費比率（分子）の構造'!M$53),'実質公債費比率（分子）の構造'!M$53,NA())</f>
        <v>1193</v>
      </c>
      <c r="J50" s="136" t="e">
        <f>NA()</f>
        <v>#N/A</v>
      </c>
      <c r="K50" s="136" t="e">
        <f>NA()</f>
        <v>#N/A</v>
      </c>
      <c r="L50" s="136">
        <f>IF(ISNUMBER('実質公債費比率（分子）の構造'!N$53),'実質公債費比率（分子）の構造'!N$53,NA())</f>
        <v>1062</v>
      </c>
      <c r="M50" s="136" t="e">
        <f>NA()</f>
        <v>#N/A</v>
      </c>
      <c r="N50" s="136" t="e">
        <f>NA()</f>
        <v>#N/A</v>
      </c>
      <c r="O50" s="136">
        <f>IF(ISNUMBER('実質公債費比率（分子）の構造'!O$53),'実質公債費比率（分子）の構造'!O$53,NA())</f>
        <v>904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20454</v>
      </c>
      <c r="E56" s="135"/>
      <c r="F56" s="135"/>
      <c r="G56" s="135">
        <f>'将来負担比率（分子）の構造'!J$51</f>
        <v>20755</v>
      </c>
      <c r="H56" s="135"/>
      <c r="I56" s="135"/>
      <c r="J56" s="135">
        <f>'将来負担比率（分子）の構造'!K$51</f>
        <v>21498</v>
      </c>
      <c r="K56" s="135"/>
      <c r="L56" s="135"/>
      <c r="M56" s="135">
        <f>'将来負担比率（分子）の構造'!L$51</f>
        <v>21219</v>
      </c>
      <c r="N56" s="135"/>
      <c r="O56" s="135"/>
      <c r="P56" s="135">
        <f>'将来負担比率（分子）の構造'!M$51</f>
        <v>22333</v>
      </c>
    </row>
    <row r="57" spans="1:16">
      <c r="A57" s="135" t="s">
        <v>35</v>
      </c>
      <c r="B57" s="135"/>
      <c r="C57" s="135"/>
      <c r="D57" s="135">
        <f>'将来負担比率（分子）の構造'!I$50</f>
        <v>150</v>
      </c>
      <c r="E57" s="135"/>
      <c r="F57" s="135"/>
      <c r="G57" s="135">
        <f>'将来負担比率（分子）の構造'!J$50</f>
        <v>151</v>
      </c>
      <c r="H57" s="135"/>
      <c r="I57" s="135"/>
      <c r="J57" s="135">
        <f>'将来負担比率（分子）の構造'!K$50</f>
        <v>134</v>
      </c>
      <c r="K57" s="135"/>
      <c r="L57" s="135"/>
      <c r="M57" s="135">
        <f>'将来負担比率（分子）の構造'!L$50</f>
        <v>102</v>
      </c>
      <c r="N57" s="135"/>
      <c r="O57" s="135"/>
      <c r="P57" s="135">
        <f>'将来負担比率（分子）の構造'!M$50</f>
        <v>108</v>
      </c>
    </row>
    <row r="58" spans="1:16">
      <c r="A58" s="135" t="s">
        <v>34</v>
      </c>
      <c r="B58" s="135"/>
      <c r="C58" s="135"/>
      <c r="D58" s="135">
        <f>'将来負担比率（分子）の構造'!I$49</f>
        <v>7132</v>
      </c>
      <c r="E58" s="135"/>
      <c r="F58" s="135"/>
      <c r="G58" s="135">
        <f>'将来負担比率（分子）の構造'!J$49</f>
        <v>8398</v>
      </c>
      <c r="H58" s="135"/>
      <c r="I58" s="135"/>
      <c r="J58" s="135">
        <f>'将来負担比率（分子）の構造'!K$49</f>
        <v>9491</v>
      </c>
      <c r="K58" s="135"/>
      <c r="L58" s="135"/>
      <c r="M58" s="135">
        <f>'将来負担比率（分子）の構造'!L$49</f>
        <v>10027</v>
      </c>
      <c r="N58" s="135"/>
      <c r="O58" s="135"/>
      <c r="P58" s="135">
        <f>'将来負担比率（分子）の構造'!M$49</f>
        <v>10126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3353</v>
      </c>
      <c r="C62" s="135"/>
      <c r="D62" s="135"/>
      <c r="E62" s="135">
        <f>'将来負担比率（分子）の構造'!J$45</f>
        <v>3273</v>
      </c>
      <c r="F62" s="135"/>
      <c r="G62" s="135"/>
      <c r="H62" s="135">
        <f>'将来負担比率（分子）の構造'!K$45</f>
        <v>3084</v>
      </c>
      <c r="I62" s="135"/>
      <c r="J62" s="135"/>
      <c r="K62" s="135">
        <f>'将来負担比率（分子）の構造'!L$45</f>
        <v>2954</v>
      </c>
      <c r="L62" s="135"/>
      <c r="M62" s="135"/>
      <c r="N62" s="135">
        <f>'将来負担比率（分子）の構造'!M$45</f>
        <v>2706</v>
      </c>
      <c r="O62" s="135"/>
      <c r="P62" s="135"/>
    </row>
    <row r="63" spans="1:16">
      <c r="A63" s="135" t="s">
        <v>28</v>
      </c>
      <c r="B63" s="135">
        <f>'将来負担比率（分子）の構造'!I$44</f>
        <v>178</v>
      </c>
      <c r="C63" s="135"/>
      <c r="D63" s="135"/>
      <c r="E63" s="135">
        <f>'将来負担比率（分子）の構造'!J$44</f>
        <v>85</v>
      </c>
      <c r="F63" s="135"/>
      <c r="G63" s="135"/>
      <c r="H63" s="135">
        <f>'将来負担比率（分子）の構造'!K$44</f>
        <v>15</v>
      </c>
      <c r="I63" s="135"/>
      <c r="J63" s="135"/>
      <c r="K63" s="135">
        <f>'将来負担比率（分子）の構造'!L$44</f>
        <v>37</v>
      </c>
      <c r="L63" s="135"/>
      <c r="M63" s="135"/>
      <c r="N63" s="135">
        <f>'将来負担比率（分子）の構造'!M$44</f>
        <v>163</v>
      </c>
      <c r="O63" s="135"/>
      <c r="P63" s="135"/>
    </row>
    <row r="64" spans="1:16">
      <c r="A64" s="135" t="s">
        <v>27</v>
      </c>
      <c r="B64" s="135">
        <f>'将来負担比率（分子）の構造'!I$43</f>
        <v>11237</v>
      </c>
      <c r="C64" s="135"/>
      <c r="D64" s="135"/>
      <c r="E64" s="135">
        <f>'将来負担比率（分子）の構造'!J$43</f>
        <v>11444</v>
      </c>
      <c r="F64" s="135"/>
      <c r="G64" s="135"/>
      <c r="H64" s="135">
        <f>'将来負担比率（分子）の構造'!K$43</f>
        <v>11493</v>
      </c>
      <c r="I64" s="135"/>
      <c r="J64" s="135"/>
      <c r="K64" s="135">
        <f>'将来負担比率（分子）の構造'!L$43</f>
        <v>11219</v>
      </c>
      <c r="L64" s="135"/>
      <c r="M64" s="135"/>
      <c r="N64" s="135">
        <f>'将来負担比率（分子）の構造'!M$43</f>
        <v>11041</v>
      </c>
      <c r="O64" s="135"/>
      <c r="P64" s="135"/>
    </row>
    <row r="65" spans="1:16">
      <c r="A65" s="135" t="s">
        <v>26</v>
      </c>
      <c r="B65" s="135">
        <f>'将来負担比率（分子）の構造'!I$42</f>
        <v>230</v>
      </c>
      <c r="C65" s="135"/>
      <c r="D65" s="135"/>
      <c r="E65" s="135">
        <f>'将来負担比率（分子）の構造'!J$42</f>
        <v>169</v>
      </c>
      <c r="F65" s="135"/>
      <c r="G65" s="135"/>
      <c r="H65" s="135">
        <f>'将来負担比率（分子）の構造'!K$42</f>
        <v>118</v>
      </c>
      <c r="I65" s="135"/>
      <c r="J65" s="135"/>
      <c r="K65" s="135">
        <f>'将来負担比率（分子）の構造'!L$42</f>
        <v>76</v>
      </c>
      <c r="L65" s="135"/>
      <c r="M65" s="135"/>
      <c r="N65" s="135">
        <f>'将来負担比率（分子）の構造'!M$42</f>
        <v>52</v>
      </c>
      <c r="O65" s="135"/>
      <c r="P65" s="135"/>
    </row>
    <row r="66" spans="1:16">
      <c r="A66" s="135" t="s">
        <v>25</v>
      </c>
      <c r="B66" s="135">
        <f>'将来負担比率（分子）の構造'!I$41</f>
        <v>17147</v>
      </c>
      <c r="C66" s="135"/>
      <c r="D66" s="135"/>
      <c r="E66" s="135">
        <f>'将来負担比率（分子）の構造'!J$41</f>
        <v>17358</v>
      </c>
      <c r="F66" s="135"/>
      <c r="G66" s="135"/>
      <c r="H66" s="135">
        <f>'将来負担比率（分子）の構造'!K$41</f>
        <v>17245</v>
      </c>
      <c r="I66" s="135"/>
      <c r="J66" s="135"/>
      <c r="K66" s="135">
        <f>'将来負担比率（分子）の構造'!L$41</f>
        <v>18063</v>
      </c>
      <c r="L66" s="135"/>
      <c r="M66" s="135"/>
      <c r="N66" s="135">
        <f>'将来負担比率（分子）の構造'!M$41</f>
        <v>19326</v>
      </c>
      <c r="O66" s="135"/>
      <c r="P66" s="135"/>
    </row>
    <row r="67" spans="1:16">
      <c r="A67" s="135" t="s">
        <v>63</v>
      </c>
      <c r="B67" s="135" t="e">
        <f>NA()</f>
        <v>#N/A</v>
      </c>
      <c r="C67" s="135">
        <f>IF(ISNUMBER('将来負担比率（分子）の構造'!I$52), IF('将来負担比率（分子）の構造'!I$52 &lt; 0, 0, '将来負担比率（分子）の構造'!I$52), NA())</f>
        <v>4410</v>
      </c>
      <c r="D67" s="135" t="e">
        <f>NA()</f>
        <v>#N/A</v>
      </c>
      <c r="E67" s="135" t="e">
        <f>NA()</f>
        <v>#N/A</v>
      </c>
      <c r="F67" s="135">
        <f>IF(ISNUMBER('将来負担比率（分子）の構造'!J$52), IF('将来負担比率（分子）の構造'!J$52 &lt; 0, 0, '将来負担比率（分子）の構造'!J$52), NA())</f>
        <v>3023</v>
      </c>
      <c r="G67" s="135" t="e">
        <f>NA()</f>
        <v>#N/A</v>
      </c>
      <c r="H67" s="135" t="e">
        <f>NA()</f>
        <v>#N/A</v>
      </c>
      <c r="I67" s="135">
        <f>IF(ISNUMBER('将来負担比率（分子）の構造'!K$52), IF('将来負担比率（分子）の構造'!K$52 &lt; 0, 0, '将来負担比率（分子）の構造'!K$52), NA())</f>
        <v>833</v>
      </c>
      <c r="J67" s="135" t="e">
        <f>NA()</f>
        <v>#N/A</v>
      </c>
      <c r="K67" s="135" t="e">
        <f>NA()</f>
        <v>#N/A</v>
      </c>
      <c r="L67" s="135">
        <f>IF(ISNUMBER('将来負担比率（分子）の構造'!L$52), IF('将来負担比率（分子）の構造'!L$52 &lt; 0, 0, '将来負担比率（分子）の構造'!L$52), NA())</f>
        <v>1001</v>
      </c>
      <c r="M67" s="135" t="e">
        <f>NA()</f>
        <v>#N/A</v>
      </c>
      <c r="N67" s="135" t="e">
        <f>NA()</f>
        <v>#N/A</v>
      </c>
      <c r="O67" s="135">
        <f>IF(ISNUMBER('将来負担比率（分子）の構造'!M$52), IF('将来負担比率（分子）の構造'!M$52 &lt; 0, 0, '将来負担比率（分子）の構造'!M$52), NA())</f>
        <v>721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高橋　誠</cp:lastModifiedBy>
  <cp:lastPrinted>2016-04-26T13:02:44Z</cp:lastPrinted>
  <dcterms:created xsi:type="dcterms:W3CDTF">2016-02-15T00:35:07Z</dcterms:created>
  <dcterms:modified xsi:type="dcterms:W3CDTF">2020-03-16T07:47:59Z</dcterms:modified>
</cp:coreProperties>
</file>