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345\Desktop\H30提出(H29年度決算)\分析表\"/>
    </mc:Choice>
  </mc:AlternateContent>
  <workbookProtection workbookAlgorithmName="SHA-512" workbookHashValue="z6fmDPcn0RXWID2TxP9rytNEoqGFoHrHPI6EezGFz2Vj7IfCFdG/z375YBfEkDZLNnEsUF5Dgm4E/WEF25tZsg==" workbookSaltValue="Gmp+YCSuUsM7bjUNvBTI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I8" i="4"/>
  <c r="B8" i="4"/>
  <c r="D10" i="5" l="1"/>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<sst xmlns="http://schemas.openxmlformats.org/spreadsheetml/2006/main" count="251" uniqueCount="126">
  <si>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</si>
  <si>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</si>
  <si>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</si>
  <si>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</si>
  <si>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</si>
  <si>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</si>
  <si>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</si>
  <si>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</si>
  <si>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</si>
  <si>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</si>
  <si>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</si>
  <si>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</si>
  <si>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</si>
  <si>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</si>
  <si>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</si>
  <si>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</si>
  <si>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</si>
  <si>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</si>
  <si>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</si>
  <si>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</si>
  <si>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</si>
  <si>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</si>
  <si>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</si>
  <si>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</si>
  <si>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</si>
  <si>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</si>
  <si>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</si>
  <si>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</si>
  <si>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</si>
  <si>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</si>
  <si>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</si>
  <si>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</si>
  <si>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</si>
  <si>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</si>
  <si>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</si>
  <si>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</si>
  <si>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</si>
  <si>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</si>
  <si>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</si>
  <si>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</si>
  <si>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</si>
  <si>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</si>
  <si>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</si>
  <si>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</si>
  <si>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</si>
  <si>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</si>
  <si>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</si>
  <si>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</si>
  <si>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</si>
  <si>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</si>
  <si>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</si>
  <si>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</si>
  <si>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</si>
  <si>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</si>
  <si>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</si>
  <si>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</si>
  <si>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</si>
  <si>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</si>
  <si>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</si>
  <si>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</si>
  <si>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</si>
  <si>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</si>
  <si>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</si>
  <si>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</si>
  <si>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</si>
  <si>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</si>
  <si>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</si>
  <si>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</si>
  <si>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</si>
  <si>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</si>
  <si>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</si>
  <si>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</si>
  <si>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</si>
  <si>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</si>
  <si>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</si>
  <si>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</si>
  <si>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</si>
  <si>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</si>
  <si>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</si>
  <si>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</si>
  <si>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</si>
  <si>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</si>
  <si>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</si>
  <si>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</si>
  <si>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</si>
  <si>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</si>
  <si>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</si>
  <si>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</si>
  <si>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</si>
  <si>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</si>
  <si>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</si>
  <si>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</si>
  <si>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</si>
  <si>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</si>
  <si>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</si>
  <si>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</si>
  <si>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</si>
  <si>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</si>
  <si>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</si>
  <si>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</si>
  <si>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</si>
  <si>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</si>
  <si>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</si>
  <si>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</si>
  <si>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</si>
  <si>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</si>
  <si>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</si>
  <si>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</si>
  <si>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</si>
  <si>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</si>
  <si>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八幡平市</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</si>
  <si>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</si>
  <si>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</si>
  <si>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</si>
  <si>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</si>
  <si>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</si>
  <si>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</si>
  <si>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</si>
  <si>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</si>
  <si>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</si>
  <si>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</si>
  <si>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</si>
  <si>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</si>
  <si>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浄化槽の老朽化は進んでいないが、耐用年数を考慮し、今後、計画的な修繕及び更新の実施を検討する必要がある。</t>
    <phoneticPr fontId="4"/>
  </si>
  <si>
    <t xml:space="preserve">　特定地域生活排水事業については、毎年整備を進めている。供用開始して13年が経過し、合併浄化槽も新しいことから、まだ汚水処理費が安く収まっている状況である。
　平成29年度は前年度と比較して、使用料収入、汚水処理費用とも増加した。
　経営の健全性及び効率性については、概ね良好な状態である。しかし、市内全域において人口減少が進んでいることから、今後において安定した事業経営を継続していくためには、使用料収入の確保を図るとともに、今後増加することが見込まれる汚水処理費の抑制に努める必要がある。
　特定地域生活排水事業について、平成32年度から地方公営企業法の適用を予定している。適用後の早い段階で的確な原価計算を行い、適切な使用料改定に繋げていく必要がある。
　平成31年度には、地方公営企業法適用後の財政シミュレーションを行い、経営戦略（改訂版）を策定する予定である。
</t>
    <rPh sb="1" eb="3">
      <t>トクテイ</t>
    </rPh>
    <rPh sb="3" eb="5">
      <t>チイキ</t>
    </rPh>
    <rPh sb="5" eb="7">
      <t>セイカツ</t>
    </rPh>
    <rPh sb="7" eb="9">
      <t>ハイスイ</t>
    </rPh>
    <rPh sb="9" eb="11">
      <t>ジギョウ</t>
    </rPh>
    <rPh sb="17" eb="19">
      <t>マイトシ</t>
    </rPh>
    <rPh sb="19" eb="21">
      <t>セイビ</t>
    </rPh>
    <rPh sb="22" eb="23">
      <t>スス</t>
    </rPh>
    <rPh sb="81" eb="83">
      <t>ヘイセイ</t>
    </rPh>
    <rPh sb="85" eb="87">
      <t>ネンド</t>
    </rPh>
    <rPh sb="88" eb="91">
      <t>ゼンネンド</t>
    </rPh>
    <rPh sb="92" eb="94">
      <t>ヒカク</t>
    </rPh>
    <rPh sb="97" eb="99">
      <t>シヨウ</t>
    </rPh>
    <rPh sb="99" eb="100">
      <t>リョウ</t>
    </rPh>
    <rPh sb="100" eb="102">
      <t>シュウニュウ</t>
    </rPh>
    <rPh sb="103" eb="105">
      <t>オスイ</t>
    </rPh>
    <rPh sb="105" eb="107">
      <t>ショリ</t>
    </rPh>
    <rPh sb="107" eb="109">
      <t>ヒヨウ</t>
    </rPh>
    <rPh sb="111" eb="113">
      <t>ゾウカ</t>
    </rPh>
    <rPh sb="119" eb="121">
      <t>ケイエイ</t>
    </rPh>
    <rPh sb="122" eb="125">
      <t>ケンゼンセイ</t>
    </rPh>
    <rPh sb="125" eb="126">
      <t>オヨ</t>
    </rPh>
    <rPh sb="127" eb="129">
      <t>コウリツ</t>
    </rPh>
    <rPh sb="129" eb="130">
      <t>セイ</t>
    </rPh>
    <rPh sb="136" eb="137">
      <t>オオム</t>
    </rPh>
    <rPh sb="138" eb="140">
      <t>リョウコウ</t>
    </rPh>
    <rPh sb="141" eb="143">
      <t>ジョウタイ</t>
    </rPh>
    <rPh sb="153" eb="155">
      <t>ゼンイキ</t>
    </rPh>
    <rPh sb="164" eb="165">
      <t>スス</t>
    </rPh>
    <rPh sb="216" eb="218">
      <t>コンゴ</t>
    </rPh>
    <rPh sb="218" eb="220">
      <t>ゾウカ</t>
    </rPh>
    <rPh sb="225" eb="227">
      <t>ミコ</t>
    </rPh>
    <rPh sb="236" eb="238">
      <t>ヨクセイ</t>
    </rPh>
    <rPh sb="251" eb="253">
      <t>トクテイ</t>
    </rPh>
    <rPh sb="253" eb="255">
      <t>チイキ</t>
    </rPh>
    <rPh sb="255" eb="257">
      <t>セイカツ</t>
    </rPh>
    <rPh sb="257" eb="259">
      <t>ハイスイ</t>
    </rPh>
    <rPh sb="266" eb="268">
      <t>ヘイセイ</t>
    </rPh>
    <rPh sb="270" eb="272">
      <t>ネンド</t>
    </rPh>
    <rPh sb="274" eb="276">
      <t>チホウ</t>
    </rPh>
    <rPh sb="276" eb="278">
      <t>コウエイ</t>
    </rPh>
    <rPh sb="278" eb="280">
      <t>キギョウ</t>
    </rPh>
    <rPh sb="280" eb="281">
      <t>ホウ</t>
    </rPh>
    <rPh sb="282" eb="284">
      <t>テキヨウ</t>
    </rPh>
    <rPh sb="285" eb="287">
      <t>ヨテイ</t>
    </rPh>
    <rPh sb="292" eb="294">
      <t>テキヨウ</t>
    </rPh>
    <rPh sb="294" eb="295">
      <t>ゴ</t>
    </rPh>
    <rPh sb="296" eb="297">
      <t>ハヤ</t>
    </rPh>
    <rPh sb="298" eb="300">
      <t>ダンカイ</t>
    </rPh>
    <rPh sb="301" eb="303">
      <t>テキカク</t>
    </rPh>
    <rPh sb="304" eb="306">
      <t>ゲンカ</t>
    </rPh>
    <rPh sb="312" eb="314">
      <t>テキセツ</t>
    </rPh>
    <rPh sb="315" eb="317">
      <t>シヨウ</t>
    </rPh>
    <rPh sb="317" eb="318">
      <t>リョウ</t>
    </rPh>
    <rPh sb="318" eb="320">
      <t>カイテイ</t>
    </rPh>
    <rPh sb="321" eb="322">
      <t>ツナ</t>
    </rPh>
    <rPh sb="326" eb="328">
      <t>ヒツヨウ</t>
    </rPh>
    <rPh sb="334" eb="336">
      <t>ヘイセイ</t>
    </rPh>
    <rPh sb="338" eb="340">
      <t>ネンド</t>
    </rPh>
    <rPh sb="343" eb="350">
      <t>チホウコウエイキギョウホウ</t>
    </rPh>
    <rPh sb="354" eb="356">
      <t>ザイセイ</t>
    </rPh>
    <rPh sb="365" eb="366">
      <t>オコナ</t>
    </rPh>
    <rPh sb="373" eb="376">
      <t>カイテイバン</t>
    </rPh>
    <phoneticPr fontId="4"/>
  </si>
  <si>
    <r>
      <rPr>
        <sz val="11"/>
        <rFont val="ＭＳ ゴシック"/>
        <family val="3"/>
        <charset val="128"/>
      </rPr>
      <t>　④企業債残高対事業規模比率について、一般会計で企業債償還金を負担していることから当該団体値は表れていない。今後も健全経営及び事業推進を念頭に置いたうえで、一般会計繰入金のあり方や、企業債借入れについて検討する必要がある。
　</t>
    </r>
    <r>
      <rPr>
        <sz val="11"/>
        <color rgb="FFFF0000"/>
        <rFont val="ＭＳ ゴシック"/>
        <family val="3"/>
        <charset val="128"/>
      </rPr>
      <t xml:space="preserve">
　</t>
    </r>
    <r>
      <rPr>
        <sz val="11"/>
        <rFont val="ＭＳ ゴシック"/>
        <family val="3"/>
        <charset val="128"/>
      </rPr>
      <t xml:space="preserve">また、維持管理費を縮減することは、戸別の浄化槽であるため難しいが、今後においては、年数の経過とともに修繕及び更新費用の増加が予想される。
　１及び２で示した内容について、確実に進めていくことが必要である。
</t>
    </r>
    <r>
      <rPr>
        <sz val="11"/>
        <color rgb="FFFF0000"/>
        <rFont val="ＭＳ ゴシック"/>
        <family val="3"/>
        <charset val="128"/>
      </rPr>
      <t xml:space="preserve">
</t>
    </r>
    <rPh sb="54" eb="56">
      <t>コンゴ</t>
    </rPh>
    <rPh sb="57" eb="59">
      <t>ケンゼン</t>
    </rPh>
    <rPh sb="59" eb="61">
      <t>ケイエイ</t>
    </rPh>
    <rPh sb="61" eb="62">
      <t>オヨ</t>
    </rPh>
    <rPh sb="63" eb="65">
      <t>ジギョウ</t>
    </rPh>
    <rPh sb="65" eb="67">
      <t>スイシン</t>
    </rPh>
    <rPh sb="68" eb="70">
      <t>ネントウ</t>
    </rPh>
    <rPh sb="71" eb="72">
      <t>オ</t>
    </rPh>
    <rPh sb="78" eb="80">
      <t>イッパン</t>
    </rPh>
    <rPh sb="80" eb="82">
      <t>カイケイ</t>
    </rPh>
    <rPh sb="82" eb="84">
      <t>クリイレ</t>
    </rPh>
    <rPh sb="84" eb="85">
      <t>キン</t>
    </rPh>
    <rPh sb="88" eb="89">
      <t>カタ</t>
    </rPh>
    <rPh sb="91" eb="93">
      <t>キギョウ</t>
    </rPh>
    <rPh sb="93" eb="94">
      <t>サイ</t>
    </rPh>
    <rPh sb="94" eb="96">
      <t>カリイ</t>
    </rPh>
    <rPh sb="105" eb="107">
      <t>ヒツヨウ</t>
    </rPh>
    <rPh sb="186" eb="187">
      <t>オヨ</t>
    </rPh>
    <rPh sb="190" eb="191">
      <t>シメ</t>
    </rPh>
    <rPh sb="193" eb="195">
      <t>ナイヨウ</t>
    </rPh>
    <rPh sb="200" eb="202">
      <t>カクジツ</t>
    </rPh>
    <rPh sb="203" eb="204">
      <t>スス</t>
    </rPh>
    <rPh sb="211" eb="2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</si>
</sst>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Fill="1" applyBorder="1" applyAlignment="1" applyProtection="1">
      <alignment horizontal="left" vertical="top" wrapText="1"/>
      <protection locked="0"/>
    </xf>
    <xf numFmtId="0" fontId="16" fillId="0" borderId="0"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11-45BF-A954-3DB7226F14A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D11-45BF-A954-3DB7226F14A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89.96</c:v>
                </c:pt>
                <c:pt idx="1">
                  <c:v>84.08</c:v>
                </c:pt>
                <c:pt idx="2">
                  <c:v>100</c:v>
                </c:pt>
                <c:pt idx="3">
                  <c:v>101.17</c:v>
                </c:pt>
                <c:pt idx="4">
                  <c:v>100</c:v>
                </c:pt>
              </c:numCache>
            </c:numRef>
          </c:val>
          <c:extLst>
            <c:ext xmlns:c16="http://schemas.microsoft.com/office/drawing/2014/chart" uri="{C3380CC4-5D6E-409C-BE32-E72D297353CC}">
              <c16:uniqueId val="{00000000-838E-4B33-B3CE-599B8818012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838E-4B33-B3CE-599B8818012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95.45</c:v>
                </c:pt>
                <c:pt idx="1">
                  <c:v>98.47</c:v>
                </c:pt>
                <c:pt idx="2">
                  <c:v>99.35</c:v>
                </c:pt>
                <c:pt idx="3">
                  <c:v>100</c:v>
                </c:pt>
                <c:pt idx="4">
                  <c:v>100</c:v>
                </c:pt>
              </c:numCache>
            </c:numRef>
          </c:val>
          <c:extLst>
            <c:ext xmlns:c16="http://schemas.microsoft.com/office/drawing/2014/chart" uri="{C3380CC4-5D6E-409C-BE32-E72D297353CC}">
              <c16:uniqueId val="{00000000-C669-44AE-B826-ECEE4AE34C4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C669-44AE-B826-ECEE4AE34C4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86.38</c:v>
                </c:pt>
                <c:pt idx="1">
                  <c:v>84.88</c:v>
                </c:pt>
                <c:pt idx="2">
                  <c:v>84.79</c:v>
                </c:pt>
                <c:pt idx="3">
                  <c:v>99.45</c:v>
                </c:pt>
                <c:pt idx="4">
                  <c:v>99.4</c:v>
                </c:pt>
              </c:numCache>
            </c:numRef>
          </c:val>
          <c:extLst>
            <c:ext xmlns:c16="http://schemas.microsoft.com/office/drawing/2014/chart" uri="{C3380CC4-5D6E-409C-BE32-E72D297353CC}">
              <c16:uniqueId val="{00000000-D57F-4DC3-81E0-85D771EF4B3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7F-4DC3-81E0-85D771EF4B3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F7B-4C25-ABD0-5FFAF60FC4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F7B-4C25-ABD0-5FFAF60FC4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1F-4109-A186-F7C8921B14C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1F-4109-A186-F7C8921B14C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85-46E8-887E-C247E5FD1C3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85-46E8-887E-C247E5FD1C3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C-4CC3-A721-2D1879BBE43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C-4CC3-A721-2D1879BBE43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1158.08</c:v>
                </c:pt>
                <c:pt idx="1">
                  <c:v>1079.47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4A-4068-9DC4-594724AFA28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294A-4068-9DC4-594724AFA28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81.98</c:v>
                </c:pt>
                <c:pt idx="1">
                  <c:v>82.09</c:v>
                </c:pt>
                <c:pt idx="2">
                  <c:v>81.099999999999994</c:v>
                </c:pt>
                <c:pt idx="3">
                  <c:v>100</c:v>
                </c:pt>
                <c:pt idx="4">
                  <c:v>96.94</c:v>
                </c:pt>
              </c:numCache>
            </c:numRef>
          </c:val>
          <c:extLst>
            <c:ext xmlns:c16="http://schemas.microsoft.com/office/drawing/2014/chart" uri="{C3380CC4-5D6E-409C-BE32-E72D297353CC}">
              <c16:uniqueId val="{00000000-F31C-4A62-8260-5D457A0684F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F31C-4A62-8260-5D457A0684F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250.74</c:v>
                </c:pt>
                <c:pt idx="1">
                  <c:v>284.95999999999998</c:v>
                </c:pt>
                <c:pt idx="2">
                  <c:v>255.52</c:v>
                </c:pt>
                <c:pt idx="3">
                  <c:v>210.68</c:v>
                </c:pt>
                <c:pt idx="4">
                  <c:v>209.84</c:v>
                </c:pt>
              </c:numCache>
            </c:numRef>
          </c:val>
          <c:extLst>
            <c:ext xmlns:c16="http://schemas.microsoft.com/office/drawing/2014/chart" uri="{C3380CC4-5D6E-409C-BE32-E72D297353CC}">
              <c16:uniqueId val="{00000000-AB59-4DAC-804F-7552B8819B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AB59-4DAC-804F-7552B8819B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岩手県　八幡平市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60">
        <f>データ!S6</f>
        <v>26287</v>
      </c>
      <c r="AM8" s="60"/>
      <c r="AN8" s="60"/>
      <c r="AO8" s="60"/>
      <c r="AP8" s="60"/>
      <c r="AQ8" s="60"/>
      <c r="AR8" s="60"/>
      <c r="AS8" s="60"/>
      <c r="AT8" s="59">
        <f>データ!T6</f>
        <v>862.3</v>
      </c>
      <c r="AU8" s="59"/>
      <c r="AV8" s="59"/>
      <c r="AW8" s="59"/>
      <c r="AX8" s="59"/>
      <c r="AY8" s="59"/>
      <c r="AZ8" s="59"/>
      <c r="BA8" s="59"/>
      <c r="BB8" s="59">
        <f>データ!U6</f>
        <v>30.48</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10" t="s">
        <v>21</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5.24</v>
      </c>
      <c r="Q10" s="59"/>
      <c r="R10" s="59"/>
      <c r="S10" s="59"/>
      <c r="T10" s="59"/>
      <c r="U10" s="59"/>
      <c r="V10" s="59"/>
      <c r="W10" s="59">
        <f>データ!Q6</f>
        <v>100</v>
      </c>
      <c r="X10" s="59"/>
      <c r="Y10" s="59"/>
      <c r="Z10" s="59"/>
      <c r="AA10" s="59"/>
      <c r="AB10" s="59"/>
      <c r="AC10" s="59"/>
      <c r="AD10" s="60">
        <f>データ!R6</f>
        <v>3880</v>
      </c>
      <c r="AE10" s="60"/>
      <c r="AF10" s="60"/>
      <c r="AG10" s="60"/>
      <c r="AH10" s="60"/>
      <c r="AI10" s="60"/>
      <c r="AJ10" s="60"/>
      <c r="AK10" s="2"/>
      <c r="AL10" s="60">
        <f>データ!V6</f>
        <v>1366</v>
      </c>
      <c r="AM10" s="60"/>
      <c r="AN10" s="60"/>
      <c r="AO10" s="60"/>
      <c r="AP10" s="60"/>
      <c r="AQ10" s="60"/>
      <c r="AR10" s="60"/>
      <c r="AS10" s="60"/>
      <c r="AT10" s="59">
        <f>データ!W6</f>
        <v>849.05</v>
      </c>
      <c r="AU10" s="59"/>
      <c r="AV10" s="59"/>
      <c r="AW10" s="59"/>
      <c r="AX10" s="59"/>
      <c r="AY10" s="59"/>
      <c r="AZ10" s="59"/>
      <c r="BA10" s="59"/>
      <c r="BB10" s="59">
        <f>データ!X6</f>
        <v>1.61</v>
      </c>
      <c r="BC10" s="59"/>
      <c r="BD10" s="59"/>
      <c r="BE10" s="59"/>
      <c r="BF10" s="59"/>
      <c r="BG10" s="59"/>
      <c r="BH10" s="59"/>
      <c r="BI10" s="59"/>
      <c r="BJ10" s="2"/>
      <c r="BK10" s="2"/>
      <c r="BL10" s="61" t="s">
        <v>22</v>
      </c>
      <c r="BM10" s="6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1" t="s">
        <v>26</v>
      </c>
      <c r="BM14" s="42"/>
      <c r="BN14" s="42"/>
      <c r="BO14" s="42"/>
      <c r="BP14" s="42"/>
      <c r="BQ14" s="42"/>
      <c r="BR14" s="42"/>
      <c r="BS14" s="42"/>
      <c r="BT14" s="42"/>
      <c r="BU14" s="42"/>
      <c r="BV14" s="42"/>
      <c r="BW14" s="42"/>
      <c r="BX14" s="42"/>
      <c r="BY14" s="42"/>
      <c r="BZ14" s="4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7"/>
      <c r="BM44" s="78"/>
      <c r="BN44" s="78"/>
      <c r="BO44" s="78"/>
      <c r="BP44" s="78"/>
      <c r="BQ44" s="78"/>
      <c r="BR44" s="78"/>
      <c r="BS44" s="78"/>
      <c r="BT44" s="78"/>
      <c r="BU44" s="78"/>
      <c r="BV44" s="78"/>
      <c r="BW44" s="78"/>
      <c r="BX44" s="78"/>
      <c r="BY44" s="78"/>
      <c r="BZ44" s="7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123</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7"/>
      <c r="BM63" s="78"/>
      <c r="BN63" s="78"/>
      <c r="BO63" s="78"/>
      <c r="BP63" s="78"/>
      <c r="BQ63" s="78"/>
      <c r="BR63" s="78"/>
      <c r="BS63" s="78"/>
      <c r="BT63" s="78"/>
      <c r="BU63" s="78"/>
      <c r="BV63" s="78"/>
      <c r="BW63" s="78"/>
      <c r="BX63" s="78"/>
      <c r="BY63" s="78"/>
      <c r="BZ63" s="7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0" t="s">
        <v>125</v>
      </c>
      <c r="BM66" s="81"/>
      <c r="BN66" s="81"/>
      <c r="BO66" s="81"/>
      <c r="BP66" s="81"/>
      <c r="BQ66" s="81"/>
      <c r="BR66" s="81"/>
      <c r="BS66" s="81"/>
      <c r="BT66" s="81"/>
      <c r="BU66" s="81"/>
      <c r="BV66" s="81"/>
      <c r="BW66" s="81"/>
      <c r="BX66" s="81"/>
      <c r="BY66" s="81"/>
      <c r="BZ66" s="8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0"/>
      <c r="BM67" s="81"/>
      <c r="BN67" s="81"/>
      <c r="BO67" s="81"/>
      <c r="BP67" s="81"/>
      <c r="BQ67" s="81"/>
      <c r="BR67" s="81"/>
      <c r="BS67" s="81"/>
      <c r="BT67" s="81"/>
      <c r="BU67" s="81"/>
      <c r="BV67" s="81"/>
      <c r="BW67" s="81"/>
      <c r="BX67" s="81"/>
      <c r="BY67" s="81"/>
      <c r="BZ67" s="8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0"/>
      <c r="BM68" s="81"/>
      <c r="BN68" s="81"/>
      <c r="BO68" s="81"/>
      <c r="BP68" s="81"/>
      <c r="BQ68" s="81"/>
      <c r="BR68" s="81"/>
      <c r="BS68" s="81"/>
      <c r="BT68" s="81"/>
      <c r="BU68" s="81"/>
      <c r="BV68" s="81"/>
      <c r="BW68" s="81"/>
      <c r="BX68" s="81"/>
      <c r="BY68" s="81"/>
      <c r="BZ68" s="8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0"/>
      <c r="BM69" s="81"/>
      <c r="BN69" s="81"/>
      <c r="BO69" s="81"/>
      <c r="BP69" s="81"/>
      <c r="BQ69" s="81"/>
      <c r="BR69" s="81"/>
      <c r="BS69" s="81"/>
      <c r="BT69" s="81"/>
      <c r="BU69" s="81"/>
      <c r="BV69" s="81"/>
      <c r="BW69" s="81"/>
      <c r="BX69" s="81"/>
      <c r="BY69" s="81"/>
      <c r="BZ69" s="8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0"/>
      <c r="BM70" s="81"/>
      <c r="BN70" s="81"/>
      <c r="BO70" s="81"/>
      <c r="BP70" s="81"/>
      <c r="BQ70" s="81"/>
      <c r="BR70" s="81"/>
      <c r="BS70" s="81"/>
      <c r="BT70" s="81"/>
      <c r="BU70" s="81"/>
      <c r="BV70" s="81"/>
      <c r="BW70" s="81"/>
      <c r="BX70" s="81"/>
      <c r="BY70" s="81"/>
      <c r="BZ70" s="8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0"/>
      <c r="BM71" s="81"/>
      <c r="BN71" s="81"/>
      <c r="BO71" s="81"/>
      <c r="BP71" s="81"/>
      <c r="BQ71" s="81"/>
      <c r="BR71" s="81"/>
      <c r="BS71" s="81"/>
      <c r="BT71" s="81"/>
      <c r="BU71" s="81"/>
      <c r="BV71" s="81"/>
      <c r="BW71" s="81"/>
      <c r="BX71" s="81"/>
      <c r="BY71" s="81"/>
      <c r="BZ71" s="8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0"/>
      <c r="BM72" s="81"/>
      <c r="BN72" s="81"/>
      <c r="BO72" s="81"/>
      <c r="BP72" s="81"/>
      <c r="BQ72" s="81"/>
      <c r="BR72" s="81"/>
      <c r="BS72" s="81"/>
      <c r="BT72" s="81"/>
      <c r="BU72" s="81"/>
      <c r="BV72" s="81"/>
      <c r="BW72" s="81"/>
      <c r="BX72" s="81"/>
      <c r="BY72" s="81"/>
      <c r="BZ72" s="8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0"/>
      <c r="BM73" s="81"/>
      <c r="BN73" s="81"/>
      <c r="BO73" s="81"/>
      <c r="BP73" s="81"/>
      <c r="BQ73" s="81"/>
      <c r="BR73" s="81"/>
      <c r="BS73" s="81"/>
      <c r="BT73" s="81"/>
      <c r="BU73" s="81"/>
      <c r="BV73" s="81"/>
      <c r="BW73" s="81"/>
      <c r="BX73" s="81"/>
      <c r="BY73" s="81"/>
      <c r="BZ73" s="8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0"/>
      <c r="BM74" s="81"/>
      <c r="BN74" s="81"/>
      <c r="BO74" s="81"/>
      <c r="BP74" s="81"/>
      <c r="BQ74" s="81"/>
      <c r="BR74" s="81"/>
      <c r="BS74" s="81"/>
      <c r="BT74" s="81"/>
      <c r="BU74" s="81"/>
      <c r="BV74" s="81"/>
      <c r="BW74" s="81"/>
      <c r="BX74" s="81"/>
      <c r="BY74" s="81"/>
      <c r="BZ74" s="8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0"/>
      <c r="BM75" s="81"/>
      <c r="BN75" s="81"/>
      <c r="BO75" s="81"/>
      <c r="BP75" s="81"/>
      <c r="BQ75" s="81"/>
      <c r="BR75" s="81"/>
      <c r="BS75" s="81"/>
      <c r="BT75" s="81"/>
      <c r="BU75" s="81"/>
      <c r="BV75" s="81"/>
      <c r="BW75" s="81"/>
      <c r="BX75" s="81"/>
      <c r="BY75" s="81"/>
      <c r="BZ75" s="8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0"/>
      <c r="BM76" s="81"/>
      <c r="BN76" s="81"/>
      <c r="BO76" s="81"/>
      <c r="BP76" s="81"/>
      <c r="BQ76" s="81"/>
      <c r="BR76" s="81"/>
      <c r="BS76" s="81"/>
      <c r="BT76" s="81"/>
      <c r="BU76" s="81"/>
      <c r="BV76" s="81"/>
      <c r="BW76" s="81"/>
      <c r="BX76" s="81"/>
      <c r="BY76" s="81"/>
      <c r="BZ76" s="8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0"/>
      <c r="BM77" s="81"/>
      <c r="BN77" s="81"/>
      <c r="BO77" s="81"/>
      <c r="BP77" s="81"/>
      <c r="BQ77" s="81"/>
      <c r="BR77" s="81"/>
      <c r="BS77" s="81"/>
      <c r="BT77" s="81"/>
      <c r="BU77" s="81"/>
      <c r="BV77" s="81"/>
      <c r="BW77" s="81"/>
      <c r="BX77" s="81"/>
      <c r="BY77" s="81"/>
      <c r="BZ77" s="8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0"/>
      <c r="BM78" s="81"/>
      <c r="BN78" s="81"/>
      <c r="BO78" s="81"/>
      <c r="BP78" s="81"/>
      <c r="BQ78" s="81"/>
      <c r="BR78" s="81"/>
      <c r="BS78" s="81"/>
      <c r="BT78" s="81"/>
      <c r="BU78" s="81"/>
      <c r="BV78" s="81"/>
      <c r="BW78" s="81"/>
      <c r="BX78" s="81"/>
      <c r="BY78" s="81"/>
      <c r="BZ78" s="82"/>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80"/>
      <c r="BM79" s="81"/>
      <c r="BN79" s="81"/>
      <c r="BO79" s="81"/>
      <c r="BP79" s="81"/>
      <c r="BQ79" s="81"/>
      <c r="BR79" s="81"/>
      <c r="BS79" s="81"/>
      <c r="BT79" s="81"/>
      <c r="BU79" s="81"/>
      <c r="BV79" s="81"/>
      <c r="BW79" s="81"/>
      <c r="BX79" s="81"/>
      <c r="BY79" s="81"/>
      <c r="BZ79" s="82"/>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0"/>
      <c r="BM80" s="81"/>
      <c r="BN80" s="81"/>
      <c r="BO80" s="81"/>
      <c r="BP80" s="81"/>
      <c r="BQ80" s="81"/>
      <c r="BR80" s="81"/>
      <c r="BS80" s="81"/>
      <c r="BT80" s="81"/>
      <c r="BU80" s="81"/>
      <c r="BV80" s="81"/>
      <c r="BW80" s="81"/>
      <c r="BX80" s="81"/>
      <c r="BY80" s="81"/>
      <c r="BZ80" s="82"/>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0"/>
      <c r="BM81" s="81"/>
      <c r="BN81" s="81"/>
      <c r="BO81" s="81"/>
      <c r="BP81" s="81"/>
      <c r="BQ81" s="81"/>
      <c r="BR81" s="81"/>
      <c r="BS81" s="81"/>
      <c r="BT81" s="81"/>
      <c r="BU81" s="81"/>
      <c r="BV81" s="81"/>
      <c r="BW81" s="81"/>
      <c r="BX81" s="81"/>
      <c r="BY81" s="81"/>
      <c r="BZ81" s="82"/>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hEvcVjhbXN1RgW33CL6CTDpRhMww8U/1Tenc78yHQs4OmVSiuu1jlqUvL6GFowNg+ZIPxFQvJgrwMnFQsQFByg==" saltValue="u4A4Efs4uTN0hAaCY/3jw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32140</v>
      </c>
      <c r="D6" s="32">
        <f t="shared" si="3"/>
        <v>47</v>
      </c>
      <c r="E6" s="32">
        <f t="shared" si="3"/>
        <v>18</v>
      </c>
      <c r="F6" s="32">
        <f t="shared" si="3"/>
        <v>0</v>
      </c>
      <c r="G6" s="32">
        <f t="shared" si="3"/>
        <v>0</v>
      </c>
      <c r="H6" s="32" t="str">
        <f t="shared" si="3"/>
        <v>岩手県　八幡平市</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5.24</v>
      </c>
      <c r="Q6" s="33">
        <f t="shared" si="3"/>
        <v>100</v>
      </c>
      <c r="R6" s="33">
        <f t="shared" si="3"/>
        <v>3880</v>
      </c>
      <c r="S6" s="33">
        <f t="shared" si="3"/>
        <v>26287</v>
      </c>
      <c r="T6" s="33">
        <f t="shared" si="3"/>
        <v>862.3</v>
      </c>
      <c r="U6" s="33">
        <f t="shared" si="3"/>
        <v>30.48</v>
      </c>
      <c r="V6" s="33">
        <f t="shared" si="3"/>
        <v>1366</v>
      </c>
      <c r="W6" s="33">
        <f t="shared" si="3"/>
        <v>849.05</v>
      </c>
      <c r="X6" s="33">
        <f t="shared" si="3"/>
        <v>1.61</v>
      </c>
      <c r="Y6" s="34">
        <f>IF(Y7="",NA(),Y7)</f>
        <v>86.38</v>
      </c>
      <c r="Z6" s="34">
        <f t="shared" ref="Z6:AH6" si="4">IF(Z7="",NA(),Z7)</f>
        <v>84.88</v>
      </c>
      <c r="AA6" s="34">
        <f t="shared" si="4"/>
        <v>84.79</v>
      </c>
      <c r="AB6" s="34">
        <f t="shared" si="4"/>
        <v>99.45</v>
      </c>
      <c r="AC6" s="34">
        <f t="shared" si="4"/>
        <v>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1158.08</v>
      </c>
      <c r="BG6" s="34">
        <f t="shared" ref="BG6:BO6" si="7">IF(BG7="",NA(),BG7)</f>
        <v>1079.47</v>
      </c>
      <c r="BH6" s="33">
        <f t="shared" si="7"/>
        <v>0</v>
      </c>
      <c r="BI6" s="33">
        <f t="shared" si="7"/>
        <v>0</v>
      </c>
      <c r="BJ6" s="33">
        <f t="shared" si="7"/>
        <v>0</v>
      </c>
      <c r="BK6" s="34">
        <f t="shared" si="7"/>
        <v>446.63</v>
      </c>
      <c r="BL6" s="34">
        <f t="shared" si="7"/>
        <v>416.91</v>
      </c>
      <c r="BM6" s="34">
        <f t="shared" si="7"/>
        <v>392.19</v>
      </c>
      <c r="BN6" s="34">
        <f t="shared" si="7"/>
        <v>413.5</v>
      </c>
      <c r="BO6" s="34">
        <f t="shared" si="7"/>
        <v>407.42</v>
      </c>
      <c r="BP6" s="33" t="str">
        <f>IF(BP7="","",IF(BP7="-","【-】","【"&amp;SUBSTITUTE(TEXT(BP7,"#,##0.00"),"-","△")&amp;"】"))</f>
        <v>【329.28】</v>
      </c>
      <c r="BQ6" s="34">
        <f>IF(BQ7="",NA(),BQ7)</f>
        <v>81.98</v>
      </c>
      <c r="BR6" s="34">
        <f t="shared" ref="BR6:BZ6" si="8">IF(BR7="",NA(),BR7)</f>
        <v>82.09</v>
      </c>
      <c r="BS6" s="34">
        <f t="shared" si="8"/>
        <v>81.099999999999994</v>
      </c>
      <c r="BT6" s="34">
        <f t="shared" si="8"/>
        <v>100</v>
      </c>
      <c r="BU6" s="34">
        <f t="shared" si="8"/>
        <v>96.94</v>
      </c>
      <c r="BV6" s="34">
        <f t="shared" si="8"/>
        <v>58.53</v>
      </c>
      <c r="BW6" s="34">
        <f t="shared" si="8"/>
        <v>57.93</v>
      </c>
      <c r="BX6" s="34">
        <f t="shared" si="8"/>
        <v>57.03</v>
      </c>
      <c r="BY6" s="34">
        <f t="shared" si="8"/>
        <v>55.84</v>
      </c>
      <c r="BZ6" s="34">
        <f t="shared" si="8"/>
        <v>57.08</v>
      </c>
      <c r="CA6" s="33" t="str">
        <f>IF(CA7="","",IF(CA7="-","【-】","【"&amp;SUBSTITUTE(TEXT(CA7,"#,##0.00"),"-","△")&amp;"】"))</f>
        <v>【60.55】</v>
      </c>
      <c r="CB6" s="34">
        <f>IF(CB7="",NA(),CB7)</f>
        <v>250.74</v>
      </c>
      <c r="CC6" s="34">
        <f t="shared" ref="CC6:CK6" si="9">IF(CC7="",NA(),CC7)</f>
        <v>284.95999999999998</v>
      </c>
      <c r="CD6" s="34">
        <f t="shared" si="9"/>
        <v>255.52</v>
      </c>
      <c r="CE6" s="34">
        <f t="shared" si="9"/>
        <v>210.68</v>
      </c>
      <c r="CF6" s="34">
        <f t="shared" si="9"/>
        <v>209.84</v>
      </c>
      <c r="CG6" s="34">
        <f t="shared" si="9"/>
        <v>266.57</v>
      </c>
      <c r="CH6" s="34">
        <f t="shared" si="9"/>
        <v>276.93</v>
      </c>
      <c r="CI6" s="34">
        <f t="shared" si="9"/>
        <v>283.73</v>
      </c>
      <c r="CJ6" s="34">
        <f t="shared" si="9"/>
        <v>287.57</v>
      </c>
      <c r="CK6" s="34">
        <f t="shared" si="9"/>
        <v>286.86</v>
      </c>
      <c r="CL6" s="33" t="str">
        <f>IF(CL7="","",IF(CL7="-","【-】","【"&amp;SUBSTITUTE(TEXT(CL7,"#,##0.00"),"-","△")&amp;"】"))</f>
        <v>【269.12】</v>
      </c>
      <c r="CM6" s="34">
        <f>IF(CM7="",NA(),CM7)</f>
        <v>89.96</v>
      </c>
      <c r="CN6" s="34">
        <f t="shared" ref="CN6:CV6" si="10">IF(CN7="",NA(),CN7)</f>
        <v>84.08</v>
      </c>
      <c r="CO6" s="34">
        <f t="shared" si="10"/>
        <v>100</v>
      </c>
      <c r="CP6" s="34">
        <f t="shared" si="10"/>
        <v>101.17</v>
      </c>
      <c r="CQ6" s="34">
        <f t="shared" si="10"/>
        <v>100</v>
      </c>
      <c r="CR6" s="34">
        <f t="shared" si="10"/>
        <v>58.06</v>
      </c>
      <c r="CS6" s="34">
        <f t="shared" si="10"/>
        <v>59.08</v>
      </c>
      <c r="CT6" s="34">
        <f t="shared" si="10"/>
        <v>58.25</v>
      </c>
      <c r="CU6" s="34">
        <f t="shared" si="10"/>
        <v>61.55</v>
      </c>
      <c r="CV6" s="34">
        <f t="shared" si="10"/>
        <v>57.22</v>
      </c>
      <c r="CW6" s="33" t="str">
        <f>IF(CW7="","",IF(CW7="-","【-】","【"&amp;SUBSTITUTE(TEXT(CW7,"#,##0.00"),"-","△")&amp;"】"))</f>
        <v>【59.35】</v>
      </c>
      <c r="CX6" s="34">
        <f>IF(CX7="",NA(),CX7)</f>
        <v>95.45</v>
      </c>
      <c r="CY6" s="34">
        <f t="shared" ref="CY6:DG6" si="11">IF(CY7="",NA(),CY7)</f>
        <v>98.47</v>
      </c>
      <c r="CZ6" s="34">
        <f t="shared" si="11"/>
        <v>99.35</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32140</v>
      </c>
      <c r="D7" s="36">
        <v>47</v>
      </c>
      <c r="E7" s="36">
        <v>18</v>
      </c>
      <c r="F7" s="36">
        <v>0</v>
      </c>
      <c r="G7" s="36">
        <v>0</v>
      </c>
      <c r="H7" s="36" t="s">
        <v>110</v>
      </c>
      <c r="I7" s="36" t="s">
        <v>111</v>
      </c>
      <c r="J7" s="36" t="s">
        <v>112</v>
      </c>
      <c r="K7" s="36" t="s">
        <v>113</v>
      </c>
      <c r="L7" s="36" t="s">
        <v>114</v>
      </c>
      <c r="M7" s="36" t="s">
        <v>115</v>
      </c>
      <c r="N7" s="37" t="s">
        <v>116</v>
      </c>
      <c r="O7" s="37" t="s">
        <v>117</v>
      </c>
      <c r="P7" s="37">
        <v>5.24</v>
      </c>
      <c r="Q7" s="37">
        <v>100</v>
      </c>
      <c r="R7" s="37">
        <v>3880</v>
      </c>
      <c r="S7" s="37">
        <v>26287</v>
      </c>
      <c r="T7" s="37">
        <v>862.3</v>
      </c>
      <c r="U7" s="37">
        <v>30.48</v>
      </c>
      <c r="V7" s="37">
        <v>1366</v>
      </c>
      <c r="W7" s="37">
        <v>849.05</v>
      </c>
      <c r="X7" s="37">
        <v>1.61</v>
      </c>
      <c r="Y7" s="37">
        <v>86.38</v>
      </c>
      <c r="Z7" s="37">
        <v>84.88</v>
      </c>
      <c r="AA7" s="37">
        <v>84.79</v>
      </c>
      <c r="AB7" s="37">
        <v>99.45</v>
      </c>
      <c r="AC7" s="37">
        <v>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1158.08</v>
      </c>
      <c r="BG7" s="37">
        <v>1079.47</v>
      </c>
      <c r="BH7" s="37">
        <v>0</v>
      </c>
      <c r="BI7" s="37">
        <v>0</v>
      </c>
      <c r="BJ7" s="37">
        <v>0</v>
      </c>
      <c r="BK7" s="37">
        <v>446.63</v>
      </c>
      <c r="BL7" s="37">
        <v>416.91</v>
      </c>
      <c r="BM7" s="37">
        <v>392.19</v>
      </c>
      <c r="BN7" s="37">
        <v>413.5</v>
      </c>
      <c r="BO7" s="37">
        <v>407.42</v>
      </c>
      <c r="BP7" s="37">
        <v>329.28</v>
      </c>
      <c r="BQ7" s="37">
        <v>81.98</v>
      </c>
      <c r="BR7" s="37">
        <v>82.09</v>
      </c>
      <c r="BS7" s="37">
        <v>81.099999999999994</v>
      </c>
      <c r="BT7" s="37">
        <v>100</v>
      </c>
      <c r="BU7" s="37">
        <v>96.94</v>
      </c>
      <c r="BV7" s="37">
        <v>58.53</v>
      </c>
      <c r="BW7" s="37">
        <v>57.93</v>
      </c>
      <c r="BX7" s="37">
        <v>57.03</v>
      </c>
      <c r="BY7" s="37">
        <v>55.84</v>
      </c>
      <c r="BZ7" s="37">
        <v>57.08</v>
      </c>
      <c r="CA7" s="37">
        <v>60.55</v>
      </c>
      <c r="CB7" s="37">
        <v>250.74</v>
      </c>
      <c r="CC7" s="37">
        <v>284.95999999999998</v>
      </c>
      <c r="CD7" s="37">
        <v>255.52</v>
      </c>
      <c r="CE7" s="37">
        <v>210.68</v>
      </c>
      <c r="CF7" s="37">
        <v>209.84</v>
      </c>
      <c r="CG7" s="37">
        <v>266.57</v>
      </c>
      <c r="CH7" s="37">
        <v>276.93</v>
      </c>
      <c r="CI7" s="37">
        <v>283.73</v>
      </c>
      <c r="CJ7" s="37">
        <v>287.57</v>
      </c>
      <c r="CK7" s="37">
        <v>286.86</v>
      </c>
      <c r="CL7" s="37">
        <v>269.12</v>
      </c>
      <c r="CM7" s="37">
        <v>89.96</v>
      </c>
      <c r="CN7" s="37">
        <v>84.08</v>
      </c>
      <c r="CO7" s="37">
        <v>100</v>
      </c>
      <c r="CP7" s="37">
        <v>101.17</v>
      </c>
      <c r="CQ7" s="37">
        <v>100</v>
      </c>
      <c r="CR7" s="37">
        <v>58.06</v>
      </c>
      <c r="CS7" s="37">
        <v>59.08</v>
      </c>
      <c r="CT7" s="37">
        <v>58.25</v>
      </c>
      <c r="CU7" s="37">
        <v>61.55</v>
      </c>
      <c r="CV7" s="37">
        <v>57.22</v>
      </c>
      <c r="CW7" s="37">
        <v>59.35</v>
      </c>
      <c r="CX7" s="37">
        <v>95.45</v>
      </c>
      <c r="CY7" s="37">
        <v>98.47</v>
      </c>
      <c r="CZ7" s="37">
        <v>99.35</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hachimantaishi</cp:lastModifiedBy>
  <cp:lastPrinted>2019-01-15T07:44:57Z</cp:lastPrinted>
  <dcterms:created xsi:type="dcterms:W3CDTF">2018-12-03T09:37:39Z</dcterms:created>
  <dcterms:modified xsi:type="dcterms:W3CDTF">2019-01-15T07:44:59Z</dcterms:modified>
  <cp:category/>
</cp:coreProperties>
</file>