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2015\八幡平市共有\20_上下水道課\02_経理係\13-2-4_経理_会計\経営比較分析表\上下水道\経営比較分析表（29年度）\【提出】分析表（修正後）\"/>
    </mc:Choice>
  </mc:AlternateContent>
  <workbookProtection workbookAlgorithmName="SHA-512" workbookHashValue="N2ifKPNzkRATXT89YqUWZcYt7u9Ghy2jFqRa2xUCcNcSEq+V75tvSBwDHHevZgh98gCmG1PEwB7UsXtYCXCd4w==" workbookSaltValue="7Vai2IvLQ7Amgkyw0smTX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<sst xmlns="http://schemas.openxmlformats.org/spreadsheetml/2006/main" count="240" uniqueCount="126">
  <si>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</si>
  <si>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</si>
  <si>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</si>
  <si>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</si>
  <si>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</si>
  <si>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</si>
  <si>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</si>
  <si>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</si>
  <si>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</si>
  <si>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</si>
  <si>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</si>
  <si>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</si>
  <si>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</si>
  <si>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</si>
  <si>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</si>
  <si>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</si>
  <si>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</si>
  <si>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</si>
  <si>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</si>
  <si>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</si>
  <si>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</si>
  <si>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</si>
  <si>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</si>
  <si>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</si>
  <si>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</si>
  <si>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</si>
  <si>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</si>
  <si>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</si>
  <si>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</si>
  <si>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</si>
  <si>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</si>
  <si>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</si>
  <si>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</si>
  <si>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</si>
  <si>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</si>
  <si>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</si>
  <si>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</si>
  <si>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</si>
  <si>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</si>
  <si>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</si>
  <si>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</si>
  <si>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</si>
  <si>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</si>
  <si>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</si>
  <si>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</si>
  <si>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</si>
  <si>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</si>
  <si>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</si>
  <si>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</si>
  <si>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</si>
  <si>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</si>
  <si>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</si>
  <si>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</si>
  <si>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</si>
  <si>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</si>
  <si>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</si>
  <si>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</si>
  <si>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</si>
  <si>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</si>
  <si>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</si>
  <si>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</si>
  <si>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</si>
  <si>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</si>
  <si>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</si>
  <si>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</si>
  <si>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</si>
  <si>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</si>
  <si>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</si>
  <si>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</si>
  <si>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</si>
  <si>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</si>
  <si>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</si>
  <si>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</si>
  <si>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</si>
  <si>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</si>
  <si>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</si>
  <si>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</si>
  <si>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</si>
  <si>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</si>
  <si>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</si>
  <si>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</si>
  <si>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</si>
  <si>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</si>
  <si>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</si>
  <si>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</si>
  <si>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</si>
  <si>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</si>
  <si>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</si>
  <si>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</si>
  <si>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</si>
  <si>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</si>
  <si>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</si>
  <si>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</si>
  <si>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</si>
  <si>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</si>
  <si>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</si>
  <si>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</si>
  <si>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</si>
  <si>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</si>
  <si>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</si>
  <si>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</si>
  <si>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</si>
  <si>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</si>
  <si>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</si>
  <si>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</si>
  <si>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</si>
  <si>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</si>
  <si>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</si>
  <si>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</si>
  <si>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</si>
  <si>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八幡平市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</si>
  <si>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</si>
  <si>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</si>
  <si>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</si>
  <si>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</si>
  <si>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</si>
  <si>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</si>
  <si>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</si>
  <si>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</si>
  <si>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</si>
  <si>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</si>
  <si>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</si>
  <si>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</si>
  <si>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特定環境保全公共下水道事業については概成している。
　平成29年度は前年度と比較して、使用料収入は僅かながら増加、汚水処理費用は増加した。
　しかし、①収益的収支比率が100％を下回り、⑤経費回収率も低い水準にある。依然として、使用料収入以外に、一般会計繰入金に依存している状態である。
　⑧水洗化率は、僅かながらであるが増加傾向にある。しかし、市内の中でも特に人口減少の多い地区であることから、今後において安定した事業経営を継続していくためには、適正な使用料収入の確保を図るとともに、より一層汚水処理費の削減に努める必要がある。
　特定環境保全公共下水道事業について、平成32年度から地方公営企業法の適用を予定している。適用後の早い段階で的確な原価計算を行い、適切な使用料改定に繋げていく必要がある。
　平成31年度には、地方公営企業法適用後の財政シミュレーションを行い、経営戦略（改訂版）を策定する予定である。
</t>
    <rPh sb="7" eb="9">
      <t>コウキョウ</t>
    </rPh>
    <rPh sb="9" eb="12">
      <t>ゲスイドウ</t>
    </rPh>
    <rPh sb="12" eb="14">
      <t>ジギョウ</t>
    </rPh>
    <rPh sb="19" eb="21">
      <t>ガイセイ</t>
    </rPh>
    <rPh sb="29" eb="31">
      <t>ヘイセイ</t>
    </rPh>
    <rPh sb="33" eb="35">
      <t>ネンド</t>
    </rPh>
    <rPh sb="36" eb="39">
      <t>ゼンネンド</t>
    </rPh>
    <rPh sb="40" eb="42">
      <t>ヒカク</t>
    </rPh>
    <rPh sb="45" eb="47">
      <t>シヨウ</t>
    </rPh>
    <rPh sb="47" eb="48">
      <t>リョウ</t>
    </rPh>
    <rPh sb="48" eb="50">
      <t>シュウニュウ</t>
    </rPh>
    <rPh sb="51" eb="52">
      <t>ワズ</t>
    </rPh>
    <rPh sb="56" eb="58">
      <t>ゾウカ</t>
    </rPh>
    <rPh sb="59" eb="61">
      <t>オスイ</t>
    </rPh>
    <rPh sb="61" eb="63">
      <t>ショリ</t>
    </rPh>
    <rPh sb="63" eb="65">
      <t>ヒヨウ</t>
    </rPh>
    <rPh sb="66" eb="68">
      <t>ゾウカ</t>
    </rPh>
    <rPh sb="78" eb="81">
      <t>シュウエキテキ</t>
    </rPh>
    <rPh sb="81" eb="83">
      <t>シュウシ</t>
    </rPh>
    <rPh sb="83" eb="85">
      <t>ヒリツ</t>
    </rPh>
    <rPh sb="91" eb="93">
      <t>シタマワ</t>
    </rPh>
    <rPh sb="96" eb="98">
      <t>ケイヒ</t>
    </rPh>
    <rPh sb="98" eb="100">
      <t>カイシュウ</t>
    </rPh>
    <rPh sb="100" eb="101">
      <t>リツ</t>
    </rPh>
    <rPh sb="102" eb="103">
      <t>ヒク</t>
    </rPh>
    <rPh sb="104" eb="106">
      <t>スイジュン</t>
    </rPh>
    <rPh sb="110" eb="112">
      <t>イゼン</t>
    </rPh>
    <rPh sb="116" eb="118">
      <t>シヨウ</t>
    </rPh>
    <rPh sb="118" eb="119">
      <t>リョウ</t>
    </rPh>
    <rPh sb="119" eb="121">
      <t>シュウニュウ</t>
    </rPh>
    <rPh sb="121" eb="123">
      <t>イガイ</t>
    </rPh>
    <rPh sb="125" eb="127">
      <t>イッパン</t>
    </rPh>
    <rPh sb="127" eb="129">
      <t>カイケイ</t>
    </rPh>
    <rPh sb="129" eb="131">
      <t>クリイレ</t>
    </rPh>
    <rPh sb="131" eb="132">
      <t>キン</t>
    </rPh>
    <rPh sb="133" eb="135">
      <t>イゾン</t>
    </rPh>
    <rPh sb="139" eb="141">
      <t>ジョウタイ</t>
    </rPh>
    <rPh sb="148" eb="151">
      <t>スイセンカ</t>
    </rPh>
    <rPh sb="151" eb="152">
      <t>リツ</t>
    </rPh>
    <rPh sb="154" eb="155">
      <t>ワズ</t>
    </rPh>
    <rPh sb="163" eb="165">
      <t>ゾウカ</t>
    </rPh>
    <rPh sb="165" eb="167">
      <t>ケイコウ</t>
    </rPh>
    <rPh sb="175" eb="177">
      <t>シナイ</t>
    </rPh>
    <rPh sb="178" eb="179">
      <t>ナカ</t>
    </rPh>
    <rPh sb="181" eb="182">
      <t>トク</t>
    </rPh>
    <rPh sb="183" eb="185">
      <t>ジンコウ</t>
    </rPh>
    <rPh sb="185" eb="187">
      <t>ゲンショウ</t>
    </rPh>
    <rPh sb="188" eb="189">
      <t>オオ</t>
    </rPh>
    <rPh sb="190" eb="192">
      <t>チク</t>
    </rPh>
    <rPh sb="200" eb="202">
      <t>コンゴ</t>
    </rPh>
    <rPh sb="206" eb="208">
      <t>アンテイ</t>
    </rPh>
    <rPh sb="210" eb="212">
      <t>ジギョウ</t>
    </rPh>
    <rPh sb="212" eb="214">
      <t>ケイエイ</t>
    </rPh>
    <rPh sb="215" eb="217">
      <t>ケイゾク</t>
    </rPh>
    <rPh sb="226" eb="228">
      <t>テキセイ</t>
    </rPh>
    <rPh sb="229" eb="231">
      <t>シヨウ</t>
    </rPh>
    <rPh sb="231" eb="232">
      <t>リョウ</t>
    </rPh>
    <rPh sb="232" eb="234">
      <t>シュウニュウ</t>
    </rPh>
    <rPh sb="235" eb="237">
      <t>カクホ</t>
    </rPh>
    <rPh sb="238" eb="239">
      <t>ハカ</t>
    </rPh>
    <rPh sb="247" eb="249">
      <t>イッソウ</t>
    </rPh>
    <rPh sb="249" eb="251">
      <t>オスイ</t>
    </rPh>
    <rPh sb="251" eb="253">
      <t>ショリ</t>
    </rPh>
    <rPh sb="253" eb="254">
      <t>ヒ</t>
    </rPh>
    <rPh sb="255" eb="257">
      <t>サクゲン</t>
    </rPh>
    <rPh sb="258" eb="259">
      <t>ツト</t>
    </rPh>
    <rPh sb="261" eb="263">
      <t>ヒツヨウ</t>
    </rPh>
    <rPh sb="276" eb="283">
      <t>コウキョウゲスイドウジギョウ</t>
    </rPh>
    <rPh sb="288" eb="290">
      <t>ヘイセイ</t>
    </rPh>
    <rPh sb="292" eb="294">
      <t>ネンド</t>
    </rPh>
    <rPh sb="296" eb="298">
      <t>チホウ</t>
    </rPh>
    <rPh sb="298" eb="300">
      <t>コウエイ</t>
    </rPh>
    <rPh sb="300" eb="302">
      <t>キギョウ</t>
    </rPh>
    <rPh sb="302" eb="303">
      <t>ホウ</t>
    </rPh>
    <rPh sb="304" eb="306">
      <t>テキヨウ</t>
    </rPh>
    <rPh sb="307" eb="309">
      <t>ヨテイ</t>
    </rPh>
    <rPh sb="314" eb="316">
      <t>テキヨウ</t>
    </rPh>
    <rPh sb="316" eb="317">
      <t>ゴ</t>
    </rPh>
    <rPh sb="318" eb="319">
      <t>ハヤ</t>
    </rPh>
    <rPh sb="320" eb="322">
      <t>ダンカイ</t>
    </rPh>
    <rPh sb="323" eb="325">
      <t>テキカク</t>
    </rPh>
    <rPh sb="326" eb="328">
      <t>ゲンカ</t>
    </rPh>
    <rPh sb="334" eb="336">
      <t>テキセツ</t>
    </rPh>
    <rPh sb="337" eb="339">
      <t>シヨウ</t>
    </rPh>
    <rPh sb="339" eb="340">
      <t>リョウ</t>
    </rPh>
    <rPh sb="340" eb="342">
      <t>カイテイ</t>
    </rPh>
    <rPh sb="343" eb="344">
      <t>ツナ</t>
    </rPh>
    <rPh sb="348" eb="350">
      <t>ヒツヨウ</t>
    </rPh>
    <rPh sb="356" eb="358">
      <t>ヘイセイ</t>
    </rPh>
    <rPh sb="360" eb="362">
      <t>ネンド</t>
    </rPh>
    <rPh sb="365" eb="372">
      <t>チホウコウエイキギョウホウ</t>
    </rPh>
    <rPh sb="376" eb="378">
      <t>ザイセイ</t>
    </rPh>
    <rPh sb="387" eb="388">
      <t>オコナ</t>
    </rPh>
    <rPh sb="395" eb="398">
      <t>カイテイバン</t>
    </rPh>
    <phoneticPr fontId="4"/>
  </si>
  <si>
    <t xml:space="preserve">　供用開始から11年が経過しており、現在においては管きょの更新が必要な段階ではない。③管きょ改善率も０％となっている。
　今後においては、更新時期を迎える管きょや、消耗部材の修繕の増加が予想される。その備えとして、アセットマネジメント（施設更新計画）の策定などを行い、計画的な更新が進められる体制を構築する必要がある。
</t>
    <rPh sb="1" eb="3">
      <t>キョウヨウ</t>
    </rPh>
    <rPh sb="3" eb="5">
      <t>カイシ</t>
    </rPh>
    <rPh sb="9" eb="10">
      <t>ネン</t>
    </rPh>
    <rPh sb="11" eb="13">
      <t>ケイカ</t>
    </rPh>
    <rPh sb="18" eb="20">
      <t>ゲンザイ</t>
    </rPh>
    <rPh sb="29" eb="31">
      <t>コウシン</t>
    </rPh>
    <rPh sb="32" eb="34">
      <t>ヒツヨウ</t>
    </rPh>
    <rPh sb="35" eb="37">
      <t>ダンカイ</t>
    </rPh>
    <rPh sb="46" eb="48">
      <t>カイゼン</t>
    </rPh>
    <rPh sb="48" eb="49">
      <t>リツ</t>
    </rPh>
    <rPh sb="62" eb="64">
      <t>コンゴ</t>
    </rPh>
    <rPh sb="70" eb="72">
      <t>コウシン</t>
    </rPh>
    <rPh sb="72" eb="74">
      <t>ジキ</t>
    </rPh>
    <rPh sb="75" eb="76">
      <t>ムカ</t>
    </rPh>
    <rPh sb="83" eb="85">
      <t>ショウモウ</t>
    </rPh>
    <rPh sb="85" eb="87">
      <t>ブザイ</t>
    </rPh>
    <rPh sb="88" eb="90">
      <t>シュウゼン</t>
    </rPh>
    <rPh sb="91" eb="93">
      <t>ゾウカ</t>
    </rPh>
    <rPh sb="94" eb="96">
      <t>ヨソウ</t>
    </rPh>
    <rPh sb="102" eb="103">
      <t>ソナ</t>
    </rPh>
    <rPh sb="127" eb="129">
      <t>サクテイ</t>
    </rPh>
    <rPh sb="132" eb="133">
      <t>オコナ</t>
    </rPh>
    <rPh sb="135" eb="138">
      <t>ケイカクテキ</t>
    </rPh>
    <rPh sb="139" eb="141">
      <t>コウシン</t>
    </rPh>
    <rPh sb="142" eb="143">
      <t>スス</t>
    </rPh>
    <rPh sb="147" eb="149">
      <t>タイセイ</t>
    </rPh>
    <rPh sb="150" eb="152">
      <t>コウチク</t>
    </rPh>
    <rPh sb="154" eb="156">
      <t>ヒツヨウ</t>
    </rPh>
    <phoneticPr fontId="4"/>
  </si>
  <si>
    <t>　使用料収入の低さが事業経営に影響を及ぼしていることから、適正な使用料について検討する必要がある。
　また、④企業債残高対事業規模比率について、一般会計で企業債償還金を負担していることから当該団体値は表れていない。今後も健全経営及び事業推進を念頭に置いたうえで、一般会計繰入金のあり方や、企業債借入れについて検討する必要がある。
　その他、１及び２で示した内容について、確実に進めていくことが必要である。</t>
    <rPh sb="1" eb="3">
      <t>シヨウ</t>
    </rPh>
    <rPh sb="3" eb="4">
      <t>リョウ</t>
    </rPh>
    <rPh sb="29" eb="31">
      <t>テキセイ</t>
    </rPh>
    <rPh sb="32" eb="34">
      <t>シヨウ</t>
    </rPh>
    <rPh sb="34" eb="35">
      <t>リョウ</t>
    </rPh>
    <rPh sb="39" eb="41">
      <t>ケントウ</t>
    </rPh>
    <rPh sb="43" eb="45">
      <t>ヒツヨウ</t>
    </rPh>
    <rPh sb="107" eb="109">
      <t>コンゴ</t>
    </rPh>
    <rPh sb="110" eb="112">
      <t>ケンゼン</t>
    </rPh>
    <rPh sb="112" eb="114">
      <t>ケイエイ</t>
    </rPh>
    <rPh sb="114" eb="115">
      <t>オヨ</t>
    </rPh>
    <rPh sb="116" eb="118">
      <t>ジギョウ</t>
    </rPh>
    <rPh sb="118" eb="120">
      <t>スイシン</t>
    </rPh>
    <rPh sb="121" eb="123">
      <t>ネントウ</t>
    </rPh>
    <rPh sb="124" eb="125">
      <t>オ</t>
    </rPh>
    <rPh sb="131" eb="133">
      <t>イッパン</t>
    </rPh>
    <rPh sb="133" eb="135">
      <t>カイケイ</t>
    </rPh>
    <rPh sb="135" eb="137">
      <t>クリイレ</t>
    </rPh>
    <rPh sb="137" eb="138">
      <t>キン</t>
    </rPh>
    <rPh sb="141" eb="142">
      <t>カタ</t>
    </rPh>
    <rPh sb="144" eb="146">
      <t>キギョウ</t>
    </rPh>
    <rPh sb="146" eb="147">
      <t>サイ</t>
    </rPh>
    <rPh sb="147" eb="149">
      <t>カリイ</t>
    </rPh>
    <rPh sb="158" eb="160">
      <t>ヒツヨウ</t>
    </rPh>
    <rPh sb="169" eb="170">
      <t>タ</t>
    </rPh>
    <rPh sb="172" eb="173">
      <t>オヨ</t>
    </rPh>
    <rPh sb="176" eb="177">
      <t>シメ</t>
    </rPh>
    <rPh sb="179" eb="181">
      <t>ナイヨウ</t>
    </rPh>
    <rPh sb="186" eb="188">
      <t>カクジツ</t>
    </rPh>
    <rPh sb="189" eb="190">
      <t>スス</t>
    </rPh>
    <rPh sb="197" eb="1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</si>
</sst>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51-4DE2-AB88-B584F9FF16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c:ext xmlns:c16="http://schemas.microsoft.com/office/drawing/2014/chart" uri="{C3380CC4-5D6E-409C-BE32-E72D297353CC}">
              <c16:uniqueId val="{00000001-3451-4DE2-AB88-B584F9FF16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28.57</c:v>
                </c:pt>
                <c:pt idx="1">
                  <c:v>30.14</c:v>
                </c:pt>
                <c:pt idx="2">
                  <c:v>31.43</c:v>
                </c:pt>
                <c:pt idx="3">
                  <c:v>31.29</c:v>
                </c:pt>
                <c:pt idx="4">
                  <c:v>33.29</c:v>
                </c:pt>
              </c:numCache>
            </c:numRef>
          </c:val>
          <c:extLst>
            <c:ext xmlns:c16="http://schemas.microsoft.com/office/drawing/2014/chart" uri="{C3380CC4-5D6E-409C-BE32-E72D297353CC}">
              <c16:uniqueId val="{00000000-10A9-4C4F-8A34-784559ED1B1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c:ext xmlns:c16="http://schemas.microsoft.com/office/drawing/2014/chart" uri="{C3380CC4-5D6E-409C-BE32-E72D297353CC}">
              <c16:uniqueId val="{00000001-10A9-4C4F-8A34-784559ED1B1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80.900000000000006</c:v>
                </c:pt>
                <c:pt idx="1">
                  <c:v>82.59</c:v>
                </c:pt>
                <c:pt idx="2">
                  <c:v>70.400000000000006</c:v>
                </c:pt>
                <c:pt idx="3">
                  <c:v>78.180000000000007</c:v>
                </c:pt>
                <c:pt idx="4">
                  <c:v>79.739999999999995</c:v>
                </c:pt>
              </c:numCache>
            </c:numRef>
          </c:val>
          <c:extLst>
            <c:ext xmlns:c16="http://schemas.microsoft.com/office/drawing/2014/chart" uri="{C3380CC4-5D6E-409C-BE32-E72D297353CC}">
              <c16:uniqueId val="{00000000-9611-4A21-ABEF-92FC694FAF4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c:ext xmlns:c16="http://schemas.microsoft.com/office/drawing/2014/chart" uri="{C3380CC4-5D6E-409C-BE32-E72D297353CC}">
              <c16:uniqueId val="{00000001-9611-4A21-ABEF-92FC694FAF4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36.729999999999997</c:v>
                </c:pt>
                <c:pt idx="1">
                  <c:v>42.07</c:v>
                </c:pt>
                <c:pt idx="2">
                  <c:v>35.83</c:v>
                </c:pt>
                <c:pt idx="3">
                  <c:v>36.020000000000003</c:v>
                </c:pt>
                <c:pt idx="4">
                  <c:v>36.89</c:v>
                </c:pt>
              </c:numCache>
            </c:numRef>
          </c:val>
          <c:extLst>
            <c:ext xmlns:c16="http://schemas.microsoft.com/office/drawing/2014/chart" uri="{C3380CC4-5D6E-409C-BE32-E72D297353CC}">
              <c16:uniqueId val="{00000000-F059-4FFA-B12C-3C226BE9BFF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59-4FFA-B12C-3C226BE9BFF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7C-4BC2-95FB-B49D95C9271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7C-4BC2-95FB-B49D95C9271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1B-45E3-82A1-56EF901A41C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1B-45E3-82A1-56EF901A41C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4B-4C76-A655-7A9C57465EE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4B-4C76-A655-7A9C57465EE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F7-4CBC-8177-2C303E1B8AA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F7-4CBC-8177-2C303E1B8AA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6003.08</c:v>
                </c:pt>
                <c:pt idx="1">
                  <c:v>5186.97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10A-4CB9-9ED1-DD4F8922F0E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c:ext xmlns:c16="http://schemas.microsoft.com/office/drawing/2014/chart" uri="{C3380CC4-5D6E-409C-BE32-E72D297353CC}">
              <c16:uniqueId val="{00000001-A10A-4CB9-9ED1-DD4F8922F0E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20.18</c:v>
                </c:pt>
                <c:pt idx="1">
                  <c:v>20.39</c:v>
                </c:pt>
                <c:pt idx="2">
                  <c:v>21.35</c:v>
                </c:pt>
                <c:pt idx="3">
                  <c:v>83.23</c:v>
                </c:pt>
                <c:pt idx="4">
                  <c:v>23.53</c:v>
                </c:pt>
              </c:numCache>
            </c:numRef>
          </c:val>
          <c:extLst>
            <c:ext xmlns:c16="http://schemas.microsoft.com/office/drawing/2014/chart" uri="{C3380CC4-5D6E-409C-BE32-E72D297353CC}">
              <c16:uniqueId val="{00000000-CE4D-4814-BC99-60CDA5D440D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c:ext xmlns:c16="http://schemas.microsoft.com/office/drawing/2014/chart" uri="{C3380CC4-5D6E-409C-BE32-E72D297353CC}">
              <c16:uniqueId val="{00000001-CE4D-4814-BC99-60CDA5D440D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760.79</c:v>
                </c:pt>
                <c:pt idx="1">
                  <c:v>777.92</c:v>
                </c:pt>
                <c:pt idx="2">
                  <c:v>748.31</c:v>
                </c:pt>
                <c:pt idx="3">
                  <c:v>192.78</c:v>
                </c:pt>
                <c:pt idx="4">
                  <c:v>683.14</c:v>
                </c:pt>
              </c:numCache>
            </c:numRef>
          </c:val>
          <c:extLst>
            <c:ext xmlns:c16="http://schemas.microsoft.com/office/drawing/2014/chart" uri="{C3380CC4-5D6E-409C-BE32-E72D297353CC}">
              <c16:uniqueId val="{00000000-836D-41FB-93C9-3887BAEE83A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c:ext xmlns:c16="http://schemas.microsoft.com/office/drawing/2014/chart" uri="{C3380CC4-5D6E-409C-BE32-E72D297353CC}">
              <c16:uniqueId val="{00000001-836D-41FB-93C9-3887BAEE83A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 zoomScaleNormal="100" workbookViewId="0">
      <selection activeCell="BQ87" sqref="BQ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岩手県　八幡平市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4" t="str">
        <f>データ!I6</f>
        <v>法非適用</v>
      </c>
      <c r="C8" s="74"/>
      <c r="D8" s="74"/>
      <c r="E8" s="74"/>
      <c r="F8" s="74"/>
      <c r="G8" s="74"/>
      <c r="H8" s="74"/>
      <c r="I8" s="74" t="str">
        <f>データ!J6</f>
        <v>下水道事業</v>
      </c>
      <c r="J8" s="74"/>
      <c r="K8" s="74"/>
      <c r="L8" s="74"/>
      <c r="M8" s="74"/>
      <c r="N8" s="74"/>
      <c r="O8" s="74"/>
      <c r="P8" s="74" t="str">
        <f>データ!K6</f>
        <v>特定環境保全公共下水道</v>
      </c>
      <c r="Q8" s="74"/>
      <c r="R8" s="74"/>
      <c r="S8" s="74"/>
      <c r="T8" s="74"/>
      <c r="U8" s="74"/>
      <c r="V8" s="74"/>
      <c r="W8" s="74" t="str">
        <f>データ!L6</f>
        <v>D3</v>
      </c>
      <c r="X8" s="74"/>
      <c r="Y8" s="74"/>
      <c r="Z8" s="74"/>
      <c r="AA8" s="74"/>
      <c r="AB8" s="74"/>
      <c r="AC8" s="74"/>
      <c r="AD8" s="75" t="str">
        <f>データ!$M$6</f>
        <v>非設置</v>
      </c>
      <c r="AE8" s="75"/>
      <c r="AF8" s="75"/>
      <c r="AG8" s="75"/>
      <c r="AH8" s="75"/>
      <c r="AI8" s="75"/>
      <c r="AJ8" s="75"/>
      <c r="AK8" s="3"/>
      <c r="AL8" s="69">
        <f>データ!S6</f>
        <v>26287</v>
      </c>
      <c r="AM8" s="69"/>
      <c r="AN8" s="69"/>
      <c r="AO8" s="69"/>
      <c r="AP8" s="69"/>
      <c r="AQ8" s="69"/>
      <c r="AR8" s="69"/>
      <c r="AS8" s="69"/>
      <c r="AT8" s="68">
        <f>データ!T6</f>
        <v>862.3</v>
      </c>
      <c r="AU8" s="68"/>
      <c r="AV8" s="68"/>
      <c r="AW8" s="68"/>
      <c r="AX8" s="68"/>
      <c r="AY8" s="68"/>
      <c r="AZ8" s="68"/>
      <c r="BA8" s="68"/>
      <c r="BB8" s="68">
        <f>データ!U6</f>
        <v>30.48</v>
      </c>
      <c r="BC8" s="68"/>
      <c r="BD8" s="68"/>
      <c r="BE8" s="68"/>
      <c r="BF8" s="68"/>
      <c r="BG8" s="68"/>
      <c r="BH8" s="68"/>
      <c r="BI8" s="68"/>
      <c r="BJ8" s="3"/>
      <c r="BK8" s="3"/>
      <c r="BL8" s="72" t="s">
        <v>10</v>
      </c>
      <c r="BM8" s="73"/>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4.2</v>
      </c>
      <c r="Q10" s="68"/>
      <c r="R10" s="68"/>
      <c r="S10" s="68"/>
      <c r="T10" s="68"/>
      <c r="U10" s="68"/>
      <c r="V10" s="68"/>
      <c r="W10" s="68">
        <f>データ!Q6</f>
        <v>94.79</v>
      </c>
      <c r="X10" s="68"/>
      <c r="Y10" s="68"/>
      <c r="Z10" s="68"/>
      <c r="AA10" s="68"/>
      <c r="AB10" s="68"/>
      <c r="AC10" s="68"/>
      <c r="AD10" s="69">
        <f>データ!R6</f>
        <v>2800</v>
      </c>
      <c r="AE10" s="69"/>
      <c r="AF10" s="69"/>
      <c r="AG10" s="69"/>
      <c r="AH10" s="69"/>
      <c r="AI10" s="69"/>
      <c r="AJ10" s="69"/>
      <c r="AK10" s="2"/>
      <c r="AL10" s="69">
        <f>データ!V6</f>
        <v>1096</v>
      </c>
      <c r="AM10" s="69"/>
      <c r="AN10" s="69"/>
      <c r="AO10" s="69"/>
      <c r="AP10" s="69"/>
      <c r="AQ10" s="69"/>
      <c r="AR10" s="69"/>
      <c r="AS10" s="69"/>
      <c r="AT10" s="68">
        <f>データ!W6</f>
        <v>0.53</v>
      </c>
      <c r="AU10" s="68"/>
      <c r="AV10" s="68"/>
      <c r="AW10" s="68"/>
      <c r="AX10" s="68"/>
      <c r="AY10" s="68"/>
      <c r="AZ10" s="68"/>
      <c r="BA10" s="68"/>
      <c r="BB10" s="68">
        <f>データ!X6</f>
        <v>2067.92</v>
      </c>
      <c r="BC10" s="68"/>
      <c r="BD10" s="68"/>
      <c r="BE10" s="68"/>
      <c r="BF10" s="68"/>
      <c r="BG10" s="68"/>
      <c r="BH10" s="68"/>
      <c r="BI10" s="68"/>
      <c r="BJ10" s="2"/>
      <c r="BK10" s="2"/>
      <c r="BL10" s="70" t="s">
        <v>22</v>
      </c>
      <c r="BM10" s="7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57" t="s">
        <v>36</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f0mKK9amrfmYeVGftduu3Upw9jQS4tbDX0n+zWhh2ooctTHiym2VvUBNeexZN7+WOThmkpltaDZngQf9QCguug==" saltValue="aAHkMx29Ef3PJoYMrbU4y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9" t="s">
        <v>66</v>
      </c>
      <c r="I3" s="80"/>
      <c r="J3" s="80"/>
      <c r="K3" s="80"/>
      <c r="L3" s="80"/>
      <c r="M3" s="80"/>
      <c r="N3" s="80"/>
      <c r="O3" s="80"/>
      <c r="P3" s="80"/>
      <c r="Q3" s="80"/>
      <c r="R3" s="80"/>
      <c r="S3" s="80"/>
      <c r="T3" s="80"/>
      <c r="U3" s="80"/>
      <c r="V3" s="80"/>
      <c r="W3" s="80"/>
      <c r="X3" s="81"/>
      <c r="Y3" s="85" t="s">
        <v>67</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68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27" t="s">
        <v>69</v>
      </c>
      <c r="B4" s="29"/>
      <c r="C4" s="29"/>
      <c r="D4" s="29"/>
      <c r="E4" s="29"/>
      <c r="F4" s="29"/>
      <c r="G4" s="29"/>
      <c r="H4" s="82"/>
      <c r="I4" s="83"/>
      <c r="J4" s="83"/>
      <c r="K4" s="83"/>
      <c r="L4" s="83"/>
      <c r="M4" s="83"/>
      <c r="N4" s="83"/>
      <c r="O4" s="83"/>
      <c r="P4" s="83"/>
      <c r="Q4" s="83"/>
      <c r="R4" s="83"/>
      <c r="S4" s="83"/>
      <c r="T4" s="83"/>
      <c r="U4" s="83"/>
      <c r="V4" s="83"/>
      <c r="W4" s="83"/>
      <c r="X4" s="84"/>
      <c r="Y4" s="78" t="s">
        <v>70</v>
      </c>
      <c r="Z4" s="78"/>
      <c r="AA4" s="78"/>
      <c r="AB4" s="78"/>
      <c r="AC4" s="78"/>
      <c r="AD4" s="78"/>
      <c r="AE4" s="78"/>
      <c r="AF4" s="78"/>
      <c r="AG4" s="78"/>
      <c r="AH4" s="78"/>
      <c r="AI4" s="78"/>
      <c r="AJ4" s="78" t="s">
        <v>71</v>
      </c>
      <c r="AK4" s="78"/>
      <c r="AL4" s="78"/>
      <c r="AM4" s="78"/>
      <c r="AN4" s="78"/>
      <c r="AO4" s="78"/>
      <c r="AP4" s="78"/>
      <c r="AQ4" s="78"/>
      <c r="AR4" s="78"/>
      <c r="AS4" s="78"/>
      <c r="AT4" s="78"/>
      <c r="AU4" s="78" t="s">
        <v>72</v>
      </c>
      <c r="AV4" s="78"/>
      <c r="AW4" s="78"/>
      <c r="AX4" s="78"/>
      <c r="AY4" s="78"/>
      <c r="AZ4" s="78"/>
      <c r="BA4" s="78"/>
      <c r="BB4" s="78"/>
      <c r="BC4" s="78"/>
      <c r="BD4" s="78"/>
      <c r="BE4" s="78"/>
      <c r="BF4" s="78" t="s">
        <v>73</v>
      </c>
      <c r="BG4" s="78"/>
      <c r="BH4" s="78"/>
      <c r="BI4" s="78"/>
      <c r="BJ4" s="78"/>
      <c r="BK4" s="78"/>
      <c r="BL4" s="78"/>
      <c r="BM4" s="78"/>
      <c r="BN4" s="78"/>
      <c r="BO4" s="78"/>
      <c r="BP4" s="78"/>
      <c r="BQ4" s="78" t="s">
        <v>74</v>
      </c>
      <c r="BR4" s="78"/>
      <c r="BS4" s="78"/>
      <c r="BT4" s="78"/>
      <c r="BU4" s="78"/>
      <c r="BV4" s="78"/>
      <c r="BW4" s="78"/>
      <c r="BX4" s="78"/>
      <c r="BY4" s="78"/>
      <c r="BZ4" s="78"/>
      <c r="CA4" s="78"/>
      <c r="CB4" s="78" t="s">
        <v>75</v>
      </c>
      <c r="CC4" s="78"/>
      <c r="CD4" s="78"/>
      <c r="CE4" s="78"/>
      <c r="CF4" s="78"/>
      <c r="CG4" s="78"/>
      <c r="CH4" s="78"/>
      <c r="CI4" s="78"/>
      <c r="CJ4" s="78"/>
      <c r="CK4" s="78"/>
      <c r="CL4" s="78"/>
      <c r="CM4" s="78" t="s">
        <v>76</v>
      </c>
      <c r="CN4" s="78"/>
      <c r="CO4" s="78"/>
      <c r="CP4" s="78"/>
      <c r="CQ4" s="78"/>
      <c r="CR4" s="78"/>
      <c r="CS4" s="78"/>
      <c r="CT4" s="78"/>
      <c r="CU4" s="78"/>
      <c r="CV4" s="78"/>
      <c r="CW4" s="78"/>
      <c r="CX4" s="78" t="s">
        <v>77</v>
      </c>
      <c r="CY4" s="78"/>
      <c r="CZ4" s="78"/>
      <c r="DA4" s="78"/>
      <c r="DB4" s="78"/>
      <c r="DC4" s="78"/>
      <c r="DD4" s="78"/>
      <c r="DE4" s="78"/>
      <c r="DF4" s="78"/>
      <c r="DG4" s="78"/>
      <c r="DH4" s="78"/>
      <c r="DI4" s="78" t="s">
        <v>78</v>
      </c>
      <c r="DJ4" s="78"/>
      <c r="DK4" s="78"/>
      <c r="DL4" s="78"/>
      <c r="DM4" s="78"/>
      <c r="DN4" s="78"/>
      <c r="DO4" s="78"/>
      <c r="DP4" s="78"/>
      <c r="DQ4" s="78"/>
      <c r="DR4" s="78"/>
      <c r="DS4" s="78"/>
      <c r="DT4" s="78" t="s">
        <v>79</v>
      </c>
      <c r="DU4" s="78"/>
      <c r="DV4" s="78"/>
      <c r="DW4" s="78"/>
      <c r="DX4" s="78"/>
      <c r="DY4" s="78"/>
      <c r="DZ4" s="78"/>
      <c r="EA4" s="78"/>
      <c r="EB4" s="78"/>
      <c r="EC4" s="78"/>
      <c r="ED4" s="78"/>
      <c r="EE4" s="78" t="s">
        <v>80</v>
      </c>
      <c r="EF4" s="78"/>
      <c r="EG4" s="78"/>
      <c r="EH4" s="78"/>
      <c r="EI4" s="78"/>
      <c r="EJ4" s="78"/>
      <c r="EK4" s="78"/>
      <c r="EL4" s="78"/>
      <c r="EM4" s="78"/>
      <c r="EN4" s="78"/>
      <c r="EO4" s="78"/>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32140</v>
      </c>
      <c r="D6" s="32">
        <f t="shared" si="3"/>
        <v>47</v>
      </c>
      <c r="E6" s="32">
        <f t="shared" si="3"/>
        <v>17</v>
      </c>
      <c r="F6" s="32">
        <f t="shared" si="3"/>
        <v>4</v>
      </c>
      <c r="G6" s="32">
        <f t="shared" si="3"/>
        <v>0</v>
      </c>
      <c r="H6" s="32" t="str">
        <f t="shared" si="3"/>
        <v>岩手県　八幡平市</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4.2</v>
      </c>
      <c r="Q6" s="33">
        <f t="shared" si="3"/>
        <v>94.79</v>
      </c>
      <c r="R6" s="33">
        <f t="shared" si="3"/>
        <v>2800</v>
      </c>
      <c r="S6" s="33">
        <f t="shared" si="3"/>
        <v>26287</v>
      </c>
      <c r="T6" s="33">
        <f t="shared" si="3"/>
        <v>862.3</v>
      </c>
      <c r="U6" s="33">
        <f t="shared" si="3"/>
        <v>30.48</v>
      </c>
      <c r="V6" s="33">
        <f t="shared" si="3"/>
        <v>1096</v>
      </c>
      <c r="W6" s="33">
        <f t="shared" si="3"/>
        <v>0.53</v>
      </c>
      <c r="X6" s="33">
        <f t="shared" si="3"/>
        <v>2067.92</v>
      </c>
      <c r="Y6" s="34">
        <f>IF(Y7="",NA(),Y7)</f>
        <v>36.729999999999997</v>
      </c>
      <c r="Z6" s="34">
        <f t="shared" ref="Z6:AH6" si="4">IF(Z7="",NA(),Z7)</f>
        <v>42.07</v>
      </c>
      <c r="AA6" s="34">
        <f t="shared" si="4"/>
        <v>35.83</v>
      </c>
      <c r="AB6" s="34">
        <f t="shared" si="4"/>
        <v>36.020000000000003</v>
      </c>
      <c r="AC6" s="34">
        <f t="shared" si="4"/>
        <v>36.89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6003.08</v>
      </c>
      <c r="BG6" s="34">
        <f t="shared" ref="BG6:BO6" si="7">IF(BG7="",NA(),BG7)</f>
        <v>5186.97</v>
      </c>
      <c r="BH6" s="33">
        <f t="shared" si="7"/>
        <v>0</v>
      </c>
      <c r="BI6" s="33">
        <f t="shared" si="7"/>
        <v>0</v>
      </c>
      <c r="BJ6" s="33">
        <f t="shared" si="7"/>
        <v>0</v>
      </c>
      <c r="BK6" s="34">
        <f t="shared" si="7"/>
        <v>1554.05</v>
      </c>
      <c r="BL6" s="34">
        <f t="shared" si="7"/>
        <v>1671.86</v>
      </c>
      <c r="BM6" s="34">
        <f t="shared" si="7"/>
        <v>1673.47</v>
      </c>
      <c r="BN6" s="34">
        <f t="shared" si="7"/>
        <v>1592.72</v>
      </c>
      <c r="BO6" s="34">
        <f t="shared" si="7"/>
        <v>1223.96</v>
      </c>
      <c r="BP6" s="33" t="str">
        <f>IF(BP7="","",IF(BP7="-","【-】","【"&amp;SUBSTITUTE(TEXT(BP7,"#,##0.00"),"-","△")&amp;"】"))</f>
        <v>【1,225.44】</v>
      </c>
      <c r="BQ6" s="34">
        <f>IF(BQ7="",NA(),BQ7)</f>
        <v>20.18</v>
      </c>
      <c r="BR6" s="34">
        <f t="shared" ref="BR6:BZ6" si="8">IF(BR7="",NA(),BR7)</f>
        <v>20.39</v>
      </c>
      <c r="BS6" s="34">
        <f t="shared" si="8"/>
        <v>21.35</v>
      </c>
      <c r="BT6" s="34">
        <f t="shared" si="8"/>
        <v>83.23</v>
      </c>
      <c r="BU6" s="34">
        <f t="shared" si="8"/>
        <v>23.53</v>
      </c>
      <c r="BV6" s="34">
        <f t="shared" si="8"/>
        <v>53.01</v>
      </c>
      <c r="BW6" s="34">
        <f t="shared" si="8"/>
        <v>50.54</v>
      </c>
      <c r="BX6" s="34">
        <f t="shared" si="8"/>
        <v>49.22</v>
      </c>
      <c r="BY6" s="34">
        <f t="shared" si="8"/>
        <v>53.7</v>
      </c>
      <c r="BZ6" s="34">
        <f t="shared" si="8"/>
        <v>61.54</v>
      </c>
      <c r="CA6" s="33" t="str">
        <f>IF(CA7="","",IF(CA7="-","【-】","【"&amp;SUBSTITUTE(TEXT(CA7,"#,##0.00"),"-","△")&amp;"】"))</f>
        <v>【75.58】</v>
      </c>
      <c r="CB6" s="34">
        <f>IF(CB7="",NA(),CB7)</f>
        <v>760.79</v>
      </c>
      <c r="CC6" s="34">
        <f t="shared" ref="CC6:CK6" si="9">IF(CC7="",NA(),CC7)</f>
        <v>777.92</v>
      </c>
      <c r="CD6" s="34">
        <f t="shared" si="9"/>
        <v>748.31</v>
      </c>
      <c r="CE6" s="34">
        <f t="shared" si="9"/>
        <v>192.78</v>
      </c>
      <c r="CF6" s="34">
        <f t="shared" si="9"/>
        <v>683.14</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28.57</v>
      </c>
      <c r="CN6" s="34">
        <f t="shared" ref="CN6:CV6" si="10">IF(CN7="",NA(),CN7)</f>
        <v>30.14</v>
      </c>
      <c r="CO6" s="34">
        <f t="shared" si="10"/>
        <v>31.43</v>
      </c>
      <c r="CP6" s="34">
        <f t="shared" si="10"/>
        <v>31.29</v>
      </c>
      <c r="CQ6" s="34">
        <f t="shared" si="10"/>
        <v>33.29</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80.900000000000006</v>
      </c>
      <c r="CY6" s="34">
        <f t="shared" ref="CY6:DG6" si="11">IF(CY7="",NA(),CY7)</f>
        <v>82.59</v>
      </c>
      <c r="CZ6" s="34">
        <f t="shared" si="11"/>
        <v>70.400000000000006</v>
      </c>
      <c r="DA6" s="34">
        <f t="shared" si="11"/>
        <v>78.180000000000007</v>
      </c>
      <c r="DB6" s="34">
        <f t="shared" si="11"/>
        <v>79.739999999999995</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32140</v>
      </c>
      <c r="D7" s="36">
        <v>47</v>
      </c>
      <c r="E7" s="36">
        <v>17</v>
      </c>
      <c r="F7" s="36">
        <v>4</v>
      </c>
      <c r="G7" s="36">
        <v>0</v>
      </c>
      <c r="H7" s="36" t="s">
        <v>110</v>
      </c>
      <c r="I7" s="36" t="s">
        <v>111</v>
      </c>
      <c r="J7" s="36" t="s">
        <v>112</v>
      </c>
      <c r="K7" s="36" t="s">
        <v>113</v>
      </c>
      <c r="L7" s="36" t="s">
        <v>114</v>
      </c>
      <c r="M7" s="36" t="s">
        <v>115</v>
      </c>
      <c r="N7" s="37" t="s">
        <v>116</v>
      </c>
      <c r="O7" s="37" t="s">
        <v>117</v>
      </c>
      <c r="P7" s="37">
        <v>4.2</v>
      </c>
      <c r="Q7" s="37">
        <v>94.79</v>
      </c>
      <c r="R7" s="37">
        <v>2800</v>
      </c>
      <c r="S7" s="37">
        <v>26287</v>
      </c>
      <c r="T7" s="37">
        <v>862.3</v>
      </c>
      <c r="U7" s="37">
        <v>30.48</v>
      </c>
      <c r="V7" s="37">
        <v>1096</v>
      </c>
      <c r="W7" s="37">
        <v>0.53</v>
      </c>
      <c r="X7" s="37">
        <v>2067.92</v>
      </c>
      <c r="Y7" s="37">
        <v>36.729999999999997</v>
      </c>
      <c r="Z7" s="37">
        <v>42.07</v>
      </c>
      <c r="AA7" s="37">
        <v>35.83</v>
      </c>
      <c r="AB7" s="37">
        <v>36.020000000000003</v>
      </c>
      <c r="AC7" s="37">
        <v>36.89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6003.08</v>
      </c>
      <c r="BG7" s="37">
        <v>5186.97</v>
      </c>
      <c r="BH7" s="37">
        <v>0</v>
      </c>
      <c r="BI7" s="37">
        <v>0</v>
      </c>
      <c r="BJ7" s="37">
        <v>0</v>
      </c>
      <c r="BK7" s="37">
        <v>1554.05</v>
      </c>
      <c r="BL7" s="37">
        <v>1671.86</v>
      </c>
      <c r="BM7" s="37">
        <v>1673.47</v>
      </c>
      <c r="BN7" s="37">
        <v>1592.72</v>
      </c>
      <c r="BO7" s="37">
        <v>1223.96</v>
      </c>
      <c r="BP7" s="37">
        <v>1225.44</v>
      </c>
      <c r="BQ7" s="37">
        <v>20.18</v>
      </c>
      <c r="BR7" s="37">
        <v>20.39</v>
      </c>
      <c r="BS7" s="37">
        <v>21.35</v>
      </c>
      <c r="BT7" s="37">
        <v>83.23</v>
      </c>
      <c r="BU7" s="37">
        <v>23.53</v>
      </c>
      <c r="BV7" s="37">
        <v>53.01</v>
      </c>
      <c r="BW7" s="37">
        <v>50.54</v>
      </c>
      <c r="BX7" s="37">
        <v>49.22</v>
      </c>
      <c r="BY7" s="37">
        <v>53.7</v>
      </c>
      <c r="BZ7" s="37">
        <v>61.54</v>
      </c>
      <c r="CA7" s="37">
        <v>75.58</v>
      </c>
      <c r="CB7" s="37">
        <v>760.79</v>
      </c>
      <c r="CC7" s="37">
        <v>777.92</v>
      </c>
      <c r="CD7" s="37">
        <v>748.31</v>
      </c>
      <c r="CE7" s="37">
        <v>192.78</v>
      </c>
      <c r="CF7" s="37">
        <v>683.14</v>
      </c>
      <c r="CG7" s="37">
        <v>299.39</v>
      </c>
      <c r="CH7" s="37">
        <v>320.36</v>
      </c>
      <c r="CI7" s="37">
        <v>332.02</v>
      </c>
      <c r="CJ7" s="37">
        <v>300.35000000000002</v>
      </c>
      <c r="CK7" s="37">
        <v>267.86</v>
      </c>
      <c r="CL7" s="37">
        <v>215.23</v>
      </c>
      <c r="CM7" s="37">
        <v>28.57</v>
      </c>
      <c r="CN7" s="37">
        <v>30.14</v>
      </c>
      <c r="CO7" s="37">
        <v>31.43</v>
      </c>
      <c r="CP7" s="37">
        <v>31.29</v>
      </c>
      <c r="CQ7" s="37">
        <v>33.29</v>
      </c>
      <c r="CR7" s="37">
        <v>36.200000000000003</v>
      </c>
      <c r="CS7" s="37">
        <v>34.74</v>
      </c>
      <c r="CT7" s="37">
        <v>36.65</v>
      </c>
      <c r="CU7" s="37">
        <v>37.72</v>
      </c>
      <c r="CV7" s="37">
        <v>37.08</v>
      </c>
      <c r="CW7" s="37">
        <v>42.66</v>
      </c>
      <c r="CX7" s="37">
        <v>80.900000000000006</v>
      </c>
      <c r="CY7" s="37">
        <v>82.59</v>
      </c>
      <c r="CZ7" s="37">
        <v>70.400000000000006</v>
      </c>
      <c r="DA7" s="37">
        <v>78.180000000000007</v>
      </c>
      <c r="DB7" s="37">
        <v>79.739999999999995</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hachimantaishi</cp:lastModifiedBy>
  <cp:lastPrinted>2019-01-15T07:00:53Z</cp:lastPrinted>
  <dcterms:created xsi:type="dcterms:W3CDTF">2018-12-03T09:11:27Z</dcterms:created>
  <dcterms:modified xsi:type="dcterms:W3CDTF">2019-02-26T08:25:48Z</dcterms:modified>
  <cp:category/>
</cp:coreProperties>
</file>