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01345\Desktop\H30提出(H29年度決算)\分析表\"/>
    </mc:Choice>
  </mc:AlternateContent>
  <workbookProtection workbookAlgorithmName="SHA-512" workbookHashValue="d4aE+OAlLfxj3Msgcxw+KIwVZGINz7BU5JWvPqXMvTs4+U817RdndecexosI/9AihLfS3+4R0gDNy2CP+B1cig==" workbookSaltValue="hGFKPCh/Z1ZPxXalq9vPag=="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<sst xmlns="http://schemas.openxmlformats.org/spreadsheetml/2006/main" count="240" uniqueCount="125">
  <si>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</si>
  <si>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</si>
  <si>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</si>
  <si>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</si>
  <si>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</si>
  <si>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</si>
  <si>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</si>
  <si>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</si>
  <si>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</si>
  <si>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</si>
  <si>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</si>
  <si>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</si>
  <si>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</si>
  <si>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</si>
  <si>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</si>
  <si>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</si>
  <si>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</si>
  <si>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</si>
  <si>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</si>
  <si>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</si>
  <si>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</si>
  <si>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</si>
  <si>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</si>
  <si>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</si>
  <si>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</si>
  <si>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</si>
  <si>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</si>
  <si>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</si>
  <si>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</si>
  <si>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</si>
  <si>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</si>
  <si>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</si>
  <si>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</si>
  <si>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</si>
  <si>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</si>
  <si>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</si>
  <si>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</si>
  <si>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</si>
  <si>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</si>
  <si>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</si>
  <si>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</si>
  <si>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</si>
  <si>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</si>
  <si>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</si>
  <si>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</si>
  <si>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</si>
  <si>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</si>
  <si>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</si>
  <si>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</si>
  <si>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</si>
  <si>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</si>
  <si>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</si>
  <si>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</si>
  <si>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</si>
  <si>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</si>
  <si>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</si>
  <si>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</si>
  <si>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</si>
  <si>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</si>
  <si>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</si>
  <si>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</si>
  <si>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</si>
  <si>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</si>
  <si>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</si>
  <si>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</si>
  <si>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</si>
  <si>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</si>
  <si>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</si>
  <si>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</si>
  <si>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</si>
  <si>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</si>
  <si>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</si>
  <si>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</si>
  <si>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</si>
  <si>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</si>
  <si>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</si>
  <si>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</si>
  <si>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</si>
  <si>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</si>
  <si>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</si>
  <si>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</si>
  <si>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</si>
  <si>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</si>
  <si>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</si>
  <si>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</si>
  <si>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</si>
  <si>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</si>
  <si>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</si>
  <si>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</si>
  <si>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</si>
  <si>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</si>
  <si>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</si>
  <si>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</si>
  <si>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</si>
  <si>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</si>
  <si>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</si>
  <si>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</si>
  <si>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</si>
  <si>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</si>
  <si>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</si>
  <si>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</si>
  <si>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</si>
  <si>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</si>
  <si>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</si>
  <si>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</si>
  <si>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</si>
  <si>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</si>
  <si>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</si>
  <si>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</si>
  <si>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岩手県　八幡平市</t>
  </si>
  <si>
    <t>法非適用</t>
  </si>
  <si>
    <t>下水道事業</t>
  </si>
  <si>
    <t>公共下水道</t>
  </si>
  <si>
    <t>Cd3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</si>
  <si>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</si>
  <si>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</si>
  <si>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</si>
  <si>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</si>
  <si>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</si>
  <si>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</si>
  <si>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</si>
  <si>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</si>
  <si>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　公共下水道事業については現在管きょ工事を進めており、今後も平成28年度に策定した「八幡平市汚水処理施設整備構想（アクションプラン）」に基づき、平成37年度の概成を目指す予定である。
　平成29年度は前年度と比較して、使用料収入、汚水処理費用とも増加した。
　しかし、①収益的収支比率が100％を下回り、⑤経費回収率も低い水準にある。依然として、使用料収入以外に、一般会計繰入金に依存している状態である。
　⑧水洗化率は、僅かながらであるが毎年増加の一途を辿っている。施設整備に伴う水洗化戸数の増加により、今後においても水洗化人口の増加は見込めるものの、今後において安定した事業経営を継続していくためには、水洗化率の更なる向上、適正な使用料収入の確保及び汚水処理費の削減に努める必要がある。
　公共下水道事業について、平成32年度から地方公営企業法の適用を予定している。適用後の早い段階で的確な原価計算を行い、適切な使用料改定に繋げていく必要がある。
　平成31年度には、地方公営企業法適用後の財政シミュレーションを行い、経営戦略（改訂版）を策定する予定である。
</t>
    <rPh sb="1" eb="3">
      <t>コウキョウ</t>
    </rPh>
    <rPh sb="3" eb="6">
      <t>ゲスイドウ</t>
    </rPh>
    <rPh sb="6" eb="8">
      <t>ジギョウ</t>
    </rPh>
    <rPh sb="13" eb="15">
      <t>ゲンザイ</t>
    </rPh>
    <rPh sb="27" eb="29">
      <t>コンゴ</t>
    </rPh>
    <rPh sb="30" eb="32">
      <t>ヘイセイ</t>
    </rPh>
    <rPh sb="34" eb="36">
      <t>ネンド</t>
    </rPh>
    <rPh sb="37" eb="39">
      <t>サクテイ</t>
    </rPh>
    <rPh sb="68" eb="69">
      <t>モト</t>
    </rPh>
    <rPh sb="72" eb="74">
      <t>ヘイセイ</t>
    </rPh>
    <rPh sb="76" eb="78">
      <t>ネンド</t>
    </rPh>
    <rPh sb="79" eb="81">
      <t>ガイセイ</t>
    </rPh>
    <rPh sb="82" eb="84">
      <t>メザ</t>
    </rPh>
    <rPh sb="85" eb="87">
      <t>ヨテイ</t>
    </rPh>
    <rPh sb="94" eb="96">
      <t>ヘイセイ</t>
    </rPh>
    <rPh sb="98" eb="100">
      <t>ネンド</t>
    </rPh>
    <rPh sb="101" eb="104">
      <t>ゼンネンド</t>
    </rPh>
    <rPh sb="105" eb="107">
      <t>ヒカク</t>
    </rPh>
    <rPh sb="110" eb="112">
      <t>シヨウ</t>
    </rPh>
    <rPh sb="112" eb="113">
      <t>リョウ</t>
    </rPh>
    <rPh sb="113" eb="115">
      <t>シュウニュウ</t>
    </rPh>
    <rPh sb="116" eb="118">
      <t>オスイ</t>
    </rPh>
    <rPh sb="118" eb="120">
      <t>ショリ</t>
    </rPh>
    <rPh sb="120" eb="122">
      <t>ヒヨウ</t>
    </rPh>
    <rPh sb="124" eb="126">
      <t>ゾウカ</t>
    </rPh>
    <rPh sb="136" eb="139">
      <t>シュウエキテキ</t>
    </rPh>
    <rPh sb="139" eb="141">
      <t>シュウシ</t>
    </rPh>
    <rPh sb="141" eb="143">
      <t>ヒリツ</t>
    </rPh>
    <rPh sb="149" eb="151">
      <t>シタマワ</t>
    </rPh>
    <rPh sb="154" eb="156">
      <t>ケイヒ</t>
    </rPh>
    <rPh sb="156" eb="158">
      <t>カイシュウ</t>
    </rPh>
    <rPh sb="158" eb="159">
      <t>リツ</t>
    </rPh>
    <rPh sb="160" eb="161">
      <t>ヒク</t>
    </rPh>
    <rPh sb="162" eb="164">
      <t>スイジュン</t>
    </rPh>
    <rPh sb="168" eb="170">
      <t>イゼン</t>
    </rPh>
    <rPh sb="174" eb="176">
      <t>シヨウ</t>
    </rPh>
    <rPh sb="176" eb="177">
      <t>リョウ</t>
    </rPh>
    <rPh sb="177" eb="179">
      <t>シュウニュウ</t>
    </rPh>
    <rPh sb="179" eb="181">
      <t>イガイ</t>
    </rPh>
    <rPh sb="183" eb="185">
      <t>イッパン</t>
    </rPh>
    <rPh sb="185" eb="187">
      <t>カイケイ</t>
    </rPh>
    <rPh sb="187" eb="189">
      <t>クリイレ</t>
    </rPh>
    <rPh sb="189" eb="190">
      <t>キン</t>
    </rPh>
    <rPh sb="191" eb="193">
      <t>イゾン</t>
    </rPh>
    <rPh sb="197" eb="199">
      <t>ジョウタイ</t>
    </rPh>
    <rPh sb="206" eb="209">
      <t>スイセンカ</t>
    </rPh>
    <rPh sb="209" eb="210">
      <t>リツ</t>
    </rPh>
    <rPh sb="212" eb="213">
      <t>ワズ</t>
    </rPh>
    <rPh sb="221" eb="223">
      <t>マイトシ</t>
    </rPh>
    <rPh sb="223" eb="225">
      <t>ゾウカ</t>
    </rPh>
    <rPh sb="226" eb="228">
      <t>イット</t>
    </rPh>
    <rPh sb="229" eb="230">
      <t>タド</t>
    </rPh>
    <rPh sb="235" eb="237">
      <t>シセツ</t>
    </rPh>
    <rPh sb="237" eb="239">
      <t>セイビ</t>
    </rPh>
    <rPh sb="240" eb="241">
      <t>トモナ</t>
    </rPh>
    <rPh sb="242" eb="245">
      <t>スイセンカ</t>
    </rPh>
    <rPh sb="245" eb="247">
      <t>コスウ</t>
    </rPh>
    <rPh sb="248" eb="250">
      <t>ゾウカ</t>
    </rPh>
    <rPh sb="254" eb="256">
      <t>コンゴ</t>
    </rPh>
    <rPh sb="261" eb="264">
      <t>スイセンカ</t>
    </rPh>
    <rPh sb="264" eb="266">
      <t>ジンコウ</t>
    </rPh>
    <rPh sb="267" eb="269">
      <t>ゾウカ</t>
    </rPh>
    <rPh sb="270" eb="272">
      <t>ミコ</t>
    </rPh>
    <rPh sb="278" eb="280">
      <t>コンゴ</t>
    </rPh>
    <rPh sb="284" eb="286">
      <t>アンテイ</t>
    </rPh>
    <rPh sb="288" eb="290">
      <t>ジギョウ</t>
    </rPh>
    <rPh sb="290" eb="292">
      <t>ケイエイ</t>
    </rPh>
    <rPh sb="293" eb="295">
      <t>ケイゾク</t>
    </rPh>
    <rPh sb="304" eb="307">
      <t>スイセンカ</t>
    </rPh>
    <rPh sb="307" eb="308">
      <t>リツ</t>
    </rPh>
    <rPh sb="309" eb="310">
      <t>サラ</t>
    </rPh>
    <rPh sb="312" eb="314">
      <t>コウジョウ</t>
    </rPh>
    <rPh sb="315" eb="317">
      <t>テキセイ</t>
    </rPh>
    <rPh sb="318" eb="320">
      <t>シヨウ</t>
    </rPh>
    <rPh sb="320" eb="321">
      <t>リョウ</t>
    </rPh>
    <rPh sb="321" eb="323">
      <t>シュウニュウ</t>
    </rPh>
    <rPh sb="324" eb="326">
      <t>カクホ</t>
    </rPh>
    <rPh sb="326" eb="327">
      <t>オヨ</t>
    </rPh>
    <rPh sb="328" eb="330">
      <t>オスイ</t>
    </rPh>
    <rPh sb="330" eb="332">
      <t>ショリ</t>
    </rPh>
    <rPh sb="332" eb="333">
      <t>ヒ</t>
    </rPh>
    <rPh sb="334" eb="336">
      <t>サクゲン</t>
    </rPh>
    <rPh sb="337" eb="338">
      <t>ツト</t>
    </rPh>
    <rPh sb="340" eb="342">
      <t>ヒツヨウ</t>
    </rPh>
    <rPh sb="349" eb="356">
      <t>コウキョウゲスイドウジギョウ</t>
    </rPh>
    <rPh sb="361" eb="363">
      <t>ヘイセイ</t>
    </rPh>
    <rPh sb="365" eb="367">
      <t>ネンド</t>
    </rPh>
    <rPh sb="369" eb="371">
      <t>チホウ</t>
    </rPh>
    <rPh sb="371" eb="373">
      <t>コウエイ</t>
    </rPh>
    <rPh sb="373" eb="375">
      <t>キギョウ</t>
    </rPh>
    <rPh sb="375" eb="376">
      <t>ホウ</t>
    </rPh>
    <rPh sb="377" eb="379">
      <t>テキヨウ</t>
    </rPh>
    <rPh sb="380" eb="382">
      <t>ヨテイ</t>
    </rPh>
    <rPh sb="387" eb="389">
      <t>テキヨウ</t>
    </rPh>
    <rPh sb="389" eb="390">
      <t>ゴ</t>
    </rPh>
    <rPh sb="391" eb="392">
      <t>ハヤ</t>
    </rPh>
    <rPh sb="393" eb="395">
      <t>ダンカイ</t>
    </rPh>
    <rPh sb="396" eb="398">
      <t>テキカク</t>
    </rPh>
    <rPh sb="399" eb="401">
      <t>ゲンカ</t>
    </rPh>
    <rPh sb="407" eb="409">
      <t>テキセツ</t>
    </rPh>
    <rPh sb="410" eb="412">
      <t>シヨウ</t>
    </rPh>
    <rPh sb="412" eb="413">
      <t>リョウ</t>
    </rPh>
    <rPh sb="413" eb="415">
      <t>カイテイ</t>
    </rPh>
    <rPh sb="416" eb="417">
      <t>ツナ</t>
    </rPh>
    <rPh sb="421" eb="423">
      <t>ヒツヨウ</t>
    </rPh>
    <rPh sb="429" eb="431">
      <t>ヘイセイ</t>
    </rPh>
    <rPh sb="433" eb="435">
      <t>ネンド</t>
    </rPh>
    <rPh sb="438" eb="445">
      <t>チホウコウエイキギョウホウ</t>
    </rPh>
    <rPh sb="449" eb="451">
      <t>ザイセイ</t>
    </rPh>
    <rPh sb="460" eb="461">
      <t>オコナ</t>
    </rPh>
    <rPh sb="468" eb="471">
      <t>カイテイバン</t>
    </rPh>
    <phoneticPr fontId="4"/>
  </si>
  <si>
    <t xml:space="preserve">　供用開始から14年が経過しており、現在においては管きょの更新が必要な段階ではない。③管きょ改善率も０％となっている。
　しかし、中継ポンプについては、消耗部材の修繕が発生している。
　今後においては、更新時期を迎える管きょや、消耗部材の修繕の増加が予想される。その備えとして、アセットマネジメント（施設更新計画）の策定などを行い、計画的な更新が進められる体制を構築する必要がある。
</t>
    <rPh sb="1" eb="3">
      <t>キョウヨウ</t>
    </rPh>
    <rPh sb="3" eb="5">
      <t>カイシ</t>
    </rPh>
    <rPh sb="9" eb="10">
      <t>ネン</t>
    </rPh>
    <rPh sb="11" eb="13">
      <t>ケイカ</t>
    </rPh>
    <rPh sb="18" eb="20">
      <t>ゲンザイ</t>
    </rPh>
    <rPh sb="29" eb="31">
      <t>コウシン</t>
    </rPh>
    <rPh sb="32" eb="34">
      <t>ヒツヨウ</t>
    </rPh>
    <rPh sb="35" eb="37">
      <t>ダンカイ</t>
    </rPh>
    <rPh sb="46" eb="48">
      <t>カイゼン</t>
    </rPh>
    <rPh sb="48" eb="49">
      <t>リツ</t>
    </rPh>
    <rPh sb="94" eb="96">
      <t>コンゴ</t>
    </rPh>
    <rPh sb="102" eb="104">
      <t>コウシン</t>
    </rPh>
    <rPh sb="104" eb="106">
      <t>ジキ</t>
    </rPh>
    <rPh sb="107" eb="108">
      <t>ムカ</t>
    </rPh>
    <rPh sb="115" eb="117">
      <t>ショウモウ</t>
    </rPh>
    <rPh sb="117" eb="119">
      <t>ブザイ</t>
    </rPh>
    <rPh sb="120" eb="122">
      <t>シュウゼン</t>
    </rPh>
    <rPh sb="123" eb="125">
      <t>ゾウカ</t>
    </rPh>
    <rPh sb="126" eb="128">
      <t>ヨソウ</t>
    </rPh>
    <rPh sb="134" eb="135">
      <t>ソナ</t>
    </rPh>
    <rPh sb="159" eb="161">
      <t>サクテイ</t>
    </rPh>
    <rPh sb="164" eb="165">
      <t>オコナ</t>
    </rPh>
    <rPh sb="167" eb="170">
      <t>ケイカクテキ</t>
    </rPh>
    <rPh sb="171" eb="173">
      <t>コウシン</t>
    </rPh>
    <rPh sb="174" eb="175">
      <t>スス</t>
    </rPh>
    <rPh sb="179" eb="181">
      <t>タイセイ</t>
    </rPh>
    <rPh sb="182" eb="184">
      <t>コウチク</t>
    </rPh>
    <rPh sb="186" eb="188">
      <t>ヒツヨウ</t>
    </rPh>
    <phoneticPr fontId="4"/>
  </si>
  <si>
    <t>　使用料収入の低さが事業経営に影響を及ぼしていることから、適正な使用料について検討する必要がある。
　また、④企業債残高対事業規模比率について、一般会計で企業債償還金を負担していることから当該団体値は表れていない。今後も健全経営及び事業推進を念頭に置いたうえで、一般会計繰入金のあり方や、企業債借入れについて検討する必要がある。
　その他、１及び２で示した内容について、確実に進めていくことが必要である。</t>
    <rPh sb="1" eb="3">
      <t>シヨウ</t>
    </rPh>
    <rPh sb="3" eb="4">
      <t>リョウ</t>
    </rPh>
    <rPh sb="29" eb="31">
      <t>テキセイ</t>
    </rPh>
    <rPh sb="32" eb="34">
      <t>シヨウ</t>
    </rPh>
    <rPh sb="34" eb="35">
      <t>リョウ</t>
    </rPh>
    <rPh sb="39" eb="41">
      <t>ケントウ</t>
    </rPh>
    <rPh sb="43" eb="45">
      <t>ヒツヨウ</t>
    </rPh>
    <rPh sb="107" eb="109">
      <t>コンゴ</t>
    </rPh>
    <rPh sb="110" eb="112">
      <t>ケンゼン</t>
    </rPh>
    <rPh sb="112" eb="114">
      <t>ケイエイ</t>
    </rPh>
    <rPh sb="114" eb="115">
      <t>オヨ</t>
    </rPh>
    <rPh sb="116" eb="118">
      <t>ジギョウ</t>
    </rPh>
    <rPh sb="118" eb="120">
      <t>スイシン</t>
    </rPh>
    <rPh sb="121" eb="123">
      <t>ネントウ</t>
    </rPh>
    <rPh sb="124" eb="125">
      <t>オ</t>
    </rPh>
    <rPh sb="131" eb="133">
      <t>イッパン</t>
    </rPh>
    <rPh sb="133" eb="135">
      <t>カイケイ</t>
    </rPh>
    <rPh sb="135" eb="137">
      <t>クリイレ</t>
    </rPh>
    <rPh sb="137" eb="138">
      <t>キン</t>
    </rPh>
    <rPh sb="141" eb="142">
      <t>カタ</t>
    </rPh>
    <rPh sb="144" eb="146">
      <t>キギョウ</t>
    </rPh>
    <rPh sb="146" eb="147">
      <t>サイ</t>
    </rPh>
    <rPh sb="147" eb="149">
      <t>カリイ</t>
    </rPh>
    <rPh sb="158" eb="160">
      <t>ヒツヨウ</t>
    </rPh>
    <rPh sb="169" eb="170">
      <t>タ</t>
    </rPh>
    <rPh sb="172" eb="173">
      <t>オヨ</t>
    </rPh>
    <rPh sb="176" eb="177">
      <t>シメ</t>
    </rPh>
    <rPh sb="179" eb="181">
      <t>ナイヨウ</t>
    </rPh>
    <rPh sb="186" eb="188">
      <t>カクジツ</t>
    </rPh>
    <rPh sb="189" eb="190">
      <t>スス</t>
    </rPh>
    <rPh sb="197" eb="19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</si>
</sst>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7" xfId="0" applyFont="1" applyFill="1" applyBorder="1" applyAlignment="1" applyProtection="1">
      <alignment horizontal="left" vertical="top" wrapText="1"/>
      <protection locked="0"/>
    </xf>
    <xf numFmtId="0" fontId="5" fillId="0" borderId="8"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5" fillId="0" borderId="9" xfId="0" applyFont="1" applyFill="1" applyBorder="1" applyAlignment="1" applyProtection="1">
      <alignment horizontal="left" vertical="top" wrapText="1"/>
      <protection locked="0"/>
    </xf>
    <xf numFmtId="0" fontId="3" fillId="0" borderId="0" xfId="0" applyFont="1" applyBorder="1" applyAlignment="1">
      <alignment horizontal="center" vertical="center"/>
    </xf>
    <xf numFmtId="0" fontId="15" fillId="0" borderId="6" xfId="0" applyFont="1" applyFill="1" applyBorder="1" applyAlignment="1" applyProtection="1">
      <alignment horizontal="left" vertical="top" wrapText="1"/>
      <protection locked="0"/>
    </xf>
    <xf numFmtId="0" fontId="15" fillId="0" borderId="0" xfId="0" applyFont="1" applyFill="1" applyBorder="1" applyAlignment="1" applyProtection="1">
      <alignment horizontal="left" vertical="top" wrapText="1"/>
      <protection locked="0"/>
    </xf>
    <xf numFmtId="0" fontId="15" fillId="0" borderId="7" xfId="0" applyFont="1" applyFill="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671-4707-A72A-4E8A8E4B8D07}"/>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0.17</c:v>
                </c:pt>
                <c:pt idx="2">
                  <c:v>0.2</c:v>
                </c:pt>
                <c:pt idx="3">
                  <c:v>0.19</c:v>
                </c:pt>
                <c:pt idx="4">
                  <c:v>7.0000000000000007E-2</c:v>
                </c:pt>
              </c:numCache>
            </c:numRef>
          </c:val>
          <c:smooth val="0"/>
          <c:extLst>
            <c:ext xmlns:c16="http://schemas.microsoft.com/office/drawing/2014/chart" uri="{C3380CC4-5D6E-409C-BE32-E72D297353CC}">
              <c16:uniqueId val="{00000001-3671-4707-A72A-4E8A8E4B8D07}"/>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38.5</c:v>
                </c:pt>
                <c:pt idx="1">
                  <c:v>40.380000000000003</c:v>
                </c:pt>
                <c:pt idx="2">
                  <c:v>44.38</c:v>
                </c:pt>
                <c:pt idx="3">
                  <c:v>45.29</c:v>
                </c:pt>
                <c:pt idx="4">
                  <c:v>23.21</c:v>
                </c:pt>
              </c:numCache>
            </c:numRef>
          </c:val>
          <c:extLst>
            <c:ext xmlns:c16="http://schemas.microsoft.com/office/drawing/2014/chart" uri="{C3380CC4-5D6E-409C-BE32-E72D297353CC}">
              <c16:uniqueId val="{00000000-14C9-4DBB-95A2-28929ADFD436}"/>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40.71</c:v>
                </c:pt>
                <c:pt idx="1">
                  <c:v>43.53</c:v>
                </c:pt>
                <c:pt idx="2">
                  <c:v>39.869999999999997</c:v>
                </c:pt>
                <c:pt idx="3">
                  <c:v>41.28</c:v>
                </c:pt>
                <c:pt idx="4">
                  <c:v>41.45</c:v>
                </c:pt>
              </c:numCache>
            </c:numRef>
          </c:val>
          <c:smooth val="0"/>
          <c:extLst>
            <c:ext xmlns:c16="http://schemas.microsoft.com/office/drawing/2014/chart" uri="{C3380CC4-5D6E-409C-BE32-E72D297353CC}">
              <c16:uniqueId val="{00000001-14C9-4DBB-95A2-28929ADFD436}"/>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76.900000000000006</c:v>
                </c:pt>
                <c:pt idx="1">
                  <c:v>77.5</c:v>
                </c:pt>
                <c:pt idx="2">
                  <c:v>77.19</c:v>
                </c:pt>
                <c:pt idx="3">
                  <c:v>78.78</c:v>
                </c:pt>
                <c:pt idx="4">
                  <c:v>80.16</c:v>
                </c:pt>
              </c:numCache>
            </c:numRef>
          </c:val>
          <c:extLst>
            <c:ext xmlns:c16="http://schemas.microsoft.com/office/drawing/2014/chart" uri="{C3380CC4-5D6E-409C-BE32-E72D297353CC}">
              <c16:uniqueId val="{00000000-908C-40EB-83D1-E89D836DF1B4}"/>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63.45</c:v>
                </c:pt>
                <c:pt idx="1">
                  <c:v>64.14</c:v>
                </c:pt>
                <c:pt idx="2">
                  <c:v>61.37</c:v>
                </c:pt>
                <c:pt idx="3">
                  <c:v>61.3</c:v>
                </c:pt>
                <c:pt idx="4">
                  <c:v>64.510000000000005</c:v>
                </c:pt>
              </c:numCache>
            </c:numRef>
          </c:val>
          <c:smooth val="0"/>
          <c:extLst>
            <c:ext xmlns:c16="http://schemas.microsoft.com/office/drawing/2014/chart" uri="{C3380CC4-5D6E-409C-BE32-E72D297353CC}">
              <c16:uniqueId val="{00000001-908C-40EB-83D1-E89D836DF1B4}"/>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53.59</c:v>
                </c:pt>
                <c:pt idx="1">
                  <c:v>54.69</c:v>
                </c:pt>
                <c:pt idx="2">
                  <c:v>52.74</c:v>
                </c:pt>
                <c:pt idx="3">
                  <c:v>53.7</c:v>
                </c:pt>
                <c:pt idx="4">
                  <c:v>51.8</c:v>
                </c:pt>
              </c:numCache>
            </c:numRef>
          </c:val>
          <c:extLst>
            <c:ext xmlns:c16="http://schemas.microsoft.com/office/drawing/2014/chart" uri="{C3380CC4-5D6E-409C-BE32-E72D297353CC}">
              <c16:uniqueId val="{00000000-3A13-4265-82D9-C848B5DB4A30}"/>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A13-4265-82D9-C848B5DB4A30}"/>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42A-48B5-A0E7-8156B807522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2A-48B5-A0E7-8156B807522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365-4C38-982D-4CD5DCABB349}"/>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365-4C38-982D-4CD5DCABB349}"/>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A45-4E74-931B-E7A33347DF9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A45-4E74-931B-E7A33347DF9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7F3F-4FC7-8EE0-AF81D843219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F3F-4FC7-8EE0-AF81D843219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4500</c:v>
                </c:pt>
                <c:pt idx="1">
                  <c:v>2600.39</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0EEB-4C48-A08A-0D77B6663244}"/>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1826.49</c:v>
                </c:pt>
                <c:pt idx="1">
                  <c:v>1696.96</c:v>
                </c:pt>
                <c:pt idx="2">
                  <c:v>1824.34</c:v>
                </c:pt>
                <c:pt idx="3">
                  <c:v>1604.64</c:v>
                </c:pt>
                <c:pt idx="4">
                  <c:v>1217.7</c:v>
                </c:pt>
              </c:numCache>
            </c:numRef>
          </c:val>
          <c:smooth val="0"/>
          <c:extLst>
            <c:ext xmlns:c16="http://schemas.microsoft.com/office/drawing/2014/chart" uri="{C3380CC4-5D6E-409C-BE32-E72D297353CC}">
              <c16:uniqueId val="{00000001-0EEB-4C48-A08A-0D77B6663244}"/>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30.03</c:v>
                </c:pt>
                <c:pt idx="1">
                  <c:v>33.51</c:v>
                </c:pt>
                <c:pt idx="2">
                  <c:v>35.61</c:v>
                </c:pt>
                <c:pt idx="3">
                  <c:v>94.29</c:v>
                </c:pt>
                <c:pt idx="4">
                  <c:v>50.17</c:v>
                </c:pt>
              </c:numCache>
            </c:numRef>
          </c:val>
          <c:extLst>
            <c:ext xmlns:c16="http://schemas.microsoft.com/office/drawing/2014/chart" uri="{C3380CC4-5D6E-409C-BE32-E72D297353CC}">
              <c16:uniqueId val="{00000000-18F7-480D-8007-7D84A636836A}"/>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48</c:v>
                </c:pt>
                <c:pt idx="1">
                  <c:v>47.23</c:v>
                </c:pt>
                <c:pt idx="2">
                  <c:v>54.16</c:v>
                </c:pt>
                <c:pt idx="3">
                  <c:v>60.01</c:v>
                </c:pt>
                <c:pt idx="4">
                  <c:v>66.680000000000007</c:v>
                </c:pt>
              </c:numCache>
            </c:numRef>
          </c:val>
          <c:smooth val="0"/>
          <c:extLst>
            <c:ext xmlns:c16="http://schemas.microsoft.com/office/drawing/2014/chart" uri="{C3380CC4-5D6E-409C-BE32-E72D297353CC}">
              <c16:uniqueId val="{00000001-18F7-480D-8007-7D84A636836A}"/>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559.26</c:v>
                </c:pt>
                <c:pt idx="1">
                  <c:v>514.54</c:v>
                </c:pt>
                <c:pt idx="2">
                  <c:v>484.54</c:v>
                </c:pt>
                <c:pt idx="3">
                  <c:v>169.88</c:v>
                </c:pt>
                <c:pt idx="4">
                  <c:v>320</c:v>
                </c:pt>
              </c:numCache>
            </c:numRef>
          </c:val>
          <c:extLst>
            <c:ext xmlns:c16="http://schemas.microsoft.com/office/drawing/2014/chart" uri="{C3380CC4-5D6E-409C-BE32-E72D297353CC}">
              <c16:uniqueId val="{00000000-7AAC-4333-8C2C-3E70F3BFB55F}"/>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334.37</c:v>
                </c:pt>
                <c:pt idx="1">
                  <c:v>351.41</c:v>
                </c:pt>
                <c:pt idx="2">
                  <c:v>307.56</c:v>
                </c:pt>
                <c:pt idx="3">
                  <c:v>277.67</c:v>
                </c:pt>
                <c:pt idx="4">
                  <c:v>260.11</c:v>
                </c:pt>
              </c:numCache>
            </c:numRef>
          </c:val>
          <c:smooth val="0"/>
          <c:extLst>
            <c:ext xmlns:c16="http://schemas.microsoft.com/office/drawing/2014/chart" uri="{C3380CC4-5D6E-409C-BE32-E72D297353CC}">
              <c16:uniqueId val="{00000001-7AAC-4333-8C2C-3E70F3BFB55F}"/>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2.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X40" zoomScaleNormal="100" workbookViewId="0">
      <selection activeCell="CC68" sqref="CC68"/>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15">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15">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7" t="str">
        <f>データ!H6</f>
        <v>岩手県　八幡平市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4" t="str">
        <f>データ!I6</f>
        <v>法非適用</v>
      </c>
      <c r="C8" s="74"/>
      <c r="D8" s="74"/>
      <c r="E8" s="74"/>
      <c r="F8" s="74"/>
      <c r="G8" s="74"/>
      <c r="H8" s="74"/>
      <c r="I8" s="74" t="str">
        <f>データ!J6</f>
        <v>下水道事業</v>
      </c>
      <c r="J8" s="74"/>
      <c r="K8" s="74"/>
      <c r="L8" s="74"/>
      <c r="M8" s="74"/>
      <c r="N8" s="74"/>
      <c r="O8" s="74"/>
      <c r="P8" s="74" t="str">
        <f>データ!K6</f>
        <v>公共下水道</v>
      </c>
      <c r="Q8" s="74"/>
      <c r="R8" s="74"/>
      <c r="S8" s="74"/>
      <c r="T8" s="74"/>
      <c r="U8" s="74"/>
      <c r="V8" s="74"/>
      <c r="W8" s="74" t="str">
        <f>データ!L6</f>
        <v>Cd3</v>
      </c>
      <c r="X8" s="74"/>
      <c r="Y8" s="74"/>
      <c r="Z8" s="74"/>
      <c r="AA8" s="74"/>
      <c r="AB8" s="74"/>
      <c r="AC8" s="74"/>
      <c r="AD8" s="75" t="str">
        <f>データ!$M$6</f>
        <v>非設置</v>
      </c>
      <c r="AE8" s="75"/>
      <c r="AF8" s="75"/>
      <c r="AG8" s="75"/>
      <c r="AH8" s="75"/>
      <c r="AI8" s="75"/>
      <c r="AJ8" s="75"/>
      <c r="AK8" s="3"/>
      <c r="AL8" s="69">
        <f>データ!S6</f>
        <v>26287</v>
      </c>
      <c r="AM8" s="69"/>
      <c r="AN8" s="69"/>
      <c r="AO8" s="69"/>
      <c r="AP8" s="69"/>
      <c r="AQ8" s="69"/>
      <c r="AR8" s="69"/>
      <c r="AS8" s="69"/>
      <c r="AT8" s="68">
        <f>データ!T6</f>
        <v>862.3</v>
      </c>
      <c r="AU8" s="68"/>
      <c r="AV8" s="68"/>
      <c r="AW8" s="68"/>
      <c r="AX8" s="68"/>
      <c r="AY8" s="68"/>
      <c r="AZ8" s="68"/>
      <c r="BA8" s="68"/>
      <c r="BB8" s="68">
        <f>データ!U6</f>
        <v>30.48</v>
      </c>
      <c r="BC8" s="68"/>
      <c r="BD8" s="68"/>
      <c r="BE8" s="68"/>
      <c r="BF8" s="68"/>
      <c r="BG8" s="68"/>
      <c r="BH8" s="68"/>
      <c r="BI8" s="68"/>
      <c r="BJ8" s="3"/>
      <c r="BK8" s="3"/>
      <c r="BL8" s="72" t="s">
        <v>10</v>
      </c>
      <c r="BM8" s="73"/>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26.1</v>
      </c>
      <c r="Q10" s="68"/>
      <c r="R10" s="68"/>
      <c r="S10" s="68"/>
      <c r="T10" s="68"/>
      <c r="U10" s="68"/>
      <c r="V10" s="68"/>
      <c r="W10" s="68">
        <f>データ!Q6</f>
        <v>97.87</v>
      </c>
      <c r="X10" s="68"/>
      <c r="Y10" s="68"/>
      <c r="Z10" s="68"/>
      <c r="AA10" s="68"/>
      <c r="AB10" s="68"/>
      <c r="AC10" s="68"/>
      <c r="AD10" s="69">
        <f>データ!R6</f>
        <v>2800</v>
      </c>
      <c r="AE10" s="69"/>
      <c r="AF10" s="69"/>
      <c r="AG10" s="69"/>
      <c r="AH10" s="69"/>
      <c r="AI10" s="69"/>
      <c r="AJ10" s="69"/>
      <c r="AK10" s="2"/>
      <c r="AL10" s="69">
        <f>データ!V6</f>
        <v>6814</v>
      </c>
      <c r="AM10" s="69"/>
      <c r="AN10" s="69"/>
      <c r="AO10" s="69"/>
      <c r="AP10" s="69"/>
      <c r="AQ10" s="69"/>
      <c r="AR10" s="69"/>
      <c r="AS10" s="69"/>
      <c r="AT10" s="68">
        <f>データ!W6</f>
        <v>3.59</v>
      </c>
      <c r="AU10" s="68"/>
      <c r="AV10" s="68"/>
      <c r="AW10" s="68"/>
      <c r="AX10" s="68"/>
      <c r="AY10" s="68"/>
      <c r="AZ10" s="68"/>
      <c r="BA10" s="68"/>
      <c r="BB10" s="68">
        <f>データ!X6</f>
        <v>1898.05</v>
      </c>
      <c r="BC10" s="68"/>
      <c r="BD10" s="68"/>
      <c r="BE10" s="68"/>
      <c r="BF10" s="68"/>
      <c r="BG10" s="68"/>
      <c r="BH10" s="68"/>
      <c r="BI10" s="68"/>
      <c r="BJ10" s="2"/>
      <c r="BK10" s="2"/>
      <c r="BL10" s="70" t="s">
        <v>22</v>
      </c>
      <c r="BM10" s="71"/>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122</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4"/>
      <c r="BM44" s="55"/>
      <c r="BN44" s="55"/>
      <c r="BO44" s="55"/>
      <c r="BP44" s="55"/>
      <c r="BQ44" s="55"/>
      <c r="BR44" s="55"/>
      <c r="BS44" s="55"/>
      <c r="BT44" s="55"/>
      <c r="BU44" s="55"/>
      <c r="BV44" s="55"/>
      <c r="BW44" s="55"/>
      <c r="BX44" s="55"/>
      <c r="BY44" s="55"/>
      <c r="BZ44" s="56"/>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123</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54"/>
      <c r="BM59" s="55"/>
      <c r="BN59" s="55"/>
      <c r="BO59" s="55"/>
      <c r="BP59" s="55"/>
      <c r="BQ59" s="55"/>
      <c r="BR59" s="55"/>
      <c r="BS59" s="55"/>
      <c r="BT59" s="55"/>
      <c r="BU59" s="55"/>
      <c r="BV59" s="55"/>
      <c r="BW59" s="55"/>
      <c r="BX59" s="55"/>
      <c r="BY59" s="55"/>
      <c r="BZ59" s="56"/>
    </row>
    <row r="60" spans="1:78" ht="13.5" customHeight="1" x14ac:dyDescent="0.15">
      <c r="A60" s="2"/>
      <c r="B60" s="57" t="s">
        <v>36</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54"/>
      <c r="BM60" s="55"/>
      <c r="BN60" s="55"/>
      <c r="BO60" s="55"/>
      <c r="BP60" s="55"/>
      <c r="BQ60" s="55"/>
      <c r="BR60" s="55"/>
      <c r="BS60" s="55"/>
      <c r="BT60" s="55"/>
      <c r="BU60" s="55"/>
      <c r="BV60" s="55"/>
      <c r="BW60" s="55"/>
      <c r="BX60" s="55"/>
      <c r="BY60" s="55"/>
      <c r="BZ60" s="56"/>
    </row>
    <row r="61" spans="1:78" ht="13.5" customHeight="1" x14ac:dyDescent="0.15">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4"/>
      <c r="BM63" s="55"/>
      <c r="BN63" s="55"/>
      <c r="BO63" s="55"/>
      <c r="BP63" s="55"/>
      <c r="BQ63" s="55"/>
      <c r="BR63" s="55"/>
      <c r="BS63" s="55"/>
      <c r="BT63" s="55"/>
      <c r="BU63" s="55"/>
      <c r="BV63" s="55"/>
      <c r="BW63" s="55"/>
      <c r="BX63" s="55"/>
      <c r="BY63" s="55"/>
      <c r="BZ63" s="56"/>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124</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55</v>
      </c>
      <c r="N86" s="25" t="s">
        <v>55</v>
      </c>
      <c r="O86" s="25" t="str">
        <f>データ!EO6</f>
        <v>【0.23】</v>
      </c>
    </row>
  </sheetData>
  <sheetProtection algorithmName="SHA-512" hashValue="TuOneJhdd4EW3Hm8/DyR648fG//KYXY2VMVHXr2yBiWsXuwTT0z3FwqafPIgTo4x059wILpMPGG9olUUbq9QBA==" saltValue="MVWgtac2ght8RUWGo1cBfQ=="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58</v>
      </c>
      <c r="B3" s="28" t="s">
        <v>59</v>
      </c>
      <c r="C3" s="28" t="s">
        <v>60</v>
      </c>
      <c r="D3" s="28" t="s">
        <v>61</v>
      </c>
      <c r="E3" s="28" t="s">
        <v>62</v>
      </c>
      <c r="F3" s="28" t="s">
        <v>63</v>
      </c>
      <c r="G3" s="28" t="s">
        <v>64</v>
      </c>
      <c r="H3" s="79" t="s">
        <v>65</v>
      </c>
      <c r="I3" s="80"/>
      <c r="J3" s="80"/>
      <c r="K3" s="80"/>
      <c r="L3" s="80"/>
      <c r="M3" s="80"/>
      <c r="N3" s="80"/>
      <c r="O3" s="80"/>
      <c r="P3" s="80"/>
      <c r="Q3" s="80"/>
      <c r="R3" s="80"/>
      <c r="S3" s="80"/>
      <c r="T3" s="80"/>
      <c r="U3" s="80"/>
      <c r="V3" s="80"/>
      <c r="W3" s="80"/>
      <c r="X3" s="81"/>
      <c r="Y3" s="85" t="s">
        <v>66</v>
      </c>
      <c r="Z3" s="78"/>
      <c r="AA3" s="78"/>
      <c r="AB3" s="78"/>
      <c r="AC3" s="78"/>
      <c r="AD3" s="78"/>
      <c r="AE3" s="78"/>
      <c r="AF3" s="78"/>
      <c r="AG3" s="78"/>
      <c r="AH3" s="78"/>
      <c r="AI3" s="78"/>
      <c r="AJ3" s="78"/>
      <c r="AK3" s="78"/>
      <c r="AL3" s="78"/>
      <c r="AM3" s="78"/>
      <c r="AN3" s="78"/>
      <c r="AO3" s="78"/>
      <c r="AP3" s="78"/>
      <c r="AQ3" s="78"/>
      <c r="AR3" s="78"/>
      <c r="AS3" s="78"/>
      <c r="AT3" s="78"/>
      <c r="AU3" s="78"/>
      <c r="AV3" s="78"/>
      <c r="AW3" s="78"/>
      <c r="AX3" s="78"/>
      <c r="AY3" s="78"/>
      <c r="AZ3" s="78"/>
      <c r="BA3" s="78"/>
      <c r="BB3" s="78"/>
      <c r="BC3" s="78"/>
      <c r="BD3" s="78"/>
      <c r="BE3" s="78"/>
      <c r="BF3" s="78"/>
      <c r="BG3" s="78"/>
      <c r="BH3" s="78"/>
      <c r="BI3" s="78"/>
      <c r="BJ3" s="78"/>
      <c r="BK3" s="78"/>
      <c r="BL3" s="78"/>
      <c r="BM3" s="78"/>
      <c r="BN3" s="78"/>
      <c r="BO3" s="78"/>
      <c r="BP3" s="78"/>
      <c r="BQ3" s="78"/>
      <c r="BR3" s="78"/>
      <c r="BS3" s="78"/>
      <c r="BT3" s="78"/>
      <c r="BU3" s="78"/>
      <c r="BV3" s="78"/>
      <c r="BW3" s="78"/>
      <c r="BX3" s="78"/>
      <c r="BY3" s="78"/>
      <c r="BZ3" s="78"/>
      <c r="CA3" s="78"/>
      <c r="CB3" s="78"/>
      <c r="CC3" s="78"/>
      <c r="CD3" s="78"/>
      <c r="CE3" s="78"/>
      <c r="CF3" s="78"/>
      <c r="CG3" s="78"/>
      <c r="CH3" s="78"/>
      <c r="CI3" s="78"/>
      <c r="CJ3" s="78"/>
      <c r="CK3" s="78"/>
      <c r="CL3" s="78"/>
      <c r="CM3" s="78"/>
      <c r="CN3" s="78"/>
      <c r="CO3" s="78"/>
      <c r="CP3" s="78"/>
      <c r="CQ3" s="78"/>
      <c r="CR3" s="78"/>
      <c r="CS3" s="78"/>
      <c r="CT3" s="78"/>
      <c r="CU3" s="78"/>
      <c r="CV3" s="78"/>
      <c r="CW3" s="78"/>
      <c r="CX3" s="78"/>
      <c r="CY3" s="78"/>
      <c r="CZ3" s="78"/>
      <c r="DA3" s="78"/>
      <c r="DB3" s="78"/>
      <c r="DC3" s="78"/>
      <c r="DD3" s="78"/>
      <c r="DE3" s="78"/>
      <c r="DF3" s="78"/>
      <c r="DG3" s="78"/>
      <c r="DH3" s="78"/>
      <c r="DI3" s="78" t="s">
        <v>67</v>
      </c>
      <c r="DJ3" s="78"/>
      <c r="DK3" s="78"/>
      <c r="DL3" s="78"/>
      <c r="DM3" s="78"/>
      <c r="DN3" s="78"/>
      <c r="DO3" s="78"/>
      <c r="DP3" s="78"/>
      <c r="DQ3" s="78"/>
      <c r="DR3" s="78"/>
      <c r="DS3" s="78"/>
      <c r="DT3" s="78"/>
      <c r="DU3" s="78"/>
      <c r="DV3" s="78"/>
      <c r="DW3" s="78"/>
      <c r="DX3" s="78"/>
      <c r="DY3" s="78"/>
      <c r="DZ3" s="78"/>
      <c r="EA3" s="78"/>
      <c r="EB3" s="78"/>
      <c r="EC3" s="78"/>
      <c r="ED3" s="78"/>
      <c r="EE3" s="78"/>
      <c r="EF3" s="78"/>
      <c r="EG3" s="78"/>
      <c r="EH3" s="78"/>
      <c r="EI3" s="78"/>
      <c r="EJ3" s="78"/>
      <c r="EK3" s="78"/>
      <c r="EL3" s="78"/>
      <c r="EM3" s="78"/>
      <c r="EN3" s="78"/>
      <c r="EO3" s="78"/>
    </row>
    <row r="4" spans="1:145" x14ac:dyDescent="0.15">
      <c r="A4" s="27" t="s">
        <v>68</v>
      </c>
      <c r="B4" s="29"/>
      <c r="C4" s="29"/>
      <c r="D4" s="29"/>
      <c r="E4" s="29"/>
      <c r="F4" s="29"/>
      <c r="G4" s="29"/>
      <c r="H4" s="82"/>
      <c r="I4" s="83"/>
      <c r="J4" s="83"/>
      <c r="K4" s="83"/>
      <c r="L4" s="83"/>
      <c r="M4" s="83"/>
      <c r="N4" s="83"/>
      <c r="O4" s="83"/>
      <c r="P4" s="83"/>
      <c r="Q4" s="83"/>
      <c r="R4" s="83"/>
      <c r="S4" s="83"/>
      <c r="T4" s="83"/>
      <c r="U4" s="83"/>
      <c r="V4" s="83"/>
      <c r="W4" s="83"/>
      <c r="X4" s="84"/>
      <c r="Y4" s="78" t="s">
        <v>69</v>
      </c>
      <c r="Z4" s="78"/>
      <c r="AA4" s="78"/>
      <c r="AB4" s="78"/>
      <c r="AC4" s="78"/>
      <c r="AD4" s="78"/>
      <c r="AE4" s="78"/>
      <c r="AF4" s="78"/>
      <c r="AG4" s="78"/>
      <c r="AH4" s="78"/>
      <c r="AI4" s="78"/>
      <c r="AJ4" s="78" t="s">
        <v>70</v>
      </c>
      <c r="AK4" s="78"/>
      <c r="AL4" s="78"/>
      <c r="AM4" s="78"/>
      <c r="AN4" s="78"/>
      <c r="AO4" s="78"/>
      <c r="AP4" s="78"/>
      <c r="AQ4" s="78"/>
      <c r="AR4" s="78"/>
      <c r="AS4" s="78"/>
      <c r="AT4" s="78"/>
      <c r="AU4" s="78" t="s">
        <v>71</v>
      </c>
      <c r="AV4" s="78"/>
      <c r="AW4" s="78"/>
      <c r="AX4" s="78"/>
      <c r="AY4" s="78"/>
      <c r="AZ4" s="78"/>
      <c r="BA4" s="78"/>
      <c r="BB4" s="78"/>
      <c r="BC4" s="78"/>
      <c r="BD4" s="78"/>
      <c r="BE4" s="78"/>
      <c r="BF4" s="78" t="s">
        <v>72</v>
      </c>
      <c r="BG4" s="78"/>
      <c r="BH4" s="78"/>
      <c r="BI4" s="78"/>
      <c r="BJ4" s="78"/>
      <c r="BK4" s="78"/>
      <c r="BL4" s="78"/>
      <c r="BM4" s="78"/>
      <c r="BN4" s="78"/>
      <c r="BO4" s="78"/>
      <c r="BP4" s="78"/>
      <c r="BQ4" s="78" t="s">
        <v>73</v>
      </c>
      <c r="BR4" s="78"/>
      <c r="BS4" s="78"/>
      <c r="BT4" s="78"/>
      <c r="BU4" s="78"/>
      <c r="BV4" s="78"/>
      <c r="BW4" s="78"/>
      <c r="BX4" s="78"/>
      <c r="BY4" s="78"/>
      <c r="BZ4" s="78"/>
      <c r="CA4" s="78"/>
      <c r="CB4" s="78" t="s">
        <v>74</v>
      </c>
      <c r="CC4" s="78"/>
      <c r="CD4" s="78"/>
      <c r="CE4" s="78"/>
      <c r="CF4" s="78"/>
      <c r="CG4" s="78"/>
      <c r="CH4" s="78"/>
      <c r="CI4" s="78"/>
      <c r="CJ4" s="78"/>
      <c r="CK4" s="78"/>
      <c r="CL4" s="78"/>
      <c r="CM4" s="78" t="s">
        <v>75</v>
      </c>
      <c r="CN4" s="78"/>
      <c r="CO4" s="78"/>
      <c r="CP4" s="78"/>
      <c r="CQ4" s="78"/>
      <c r="CR4" s="78"/>
      <c r="CS4" s="78"/>
      <c r="CT4" s="78"/>
      <c r="CU4" s="78"/>
      <c r="CV4" s="78"/>
      <c r="CW4" s="78"/>
      <c r="CX4" s="78" t="s">
        <v>76</v>
      </c>
      <c r="CY4" s="78"/>
      <c r="CZ4" s="78"/>
      <c r="DA4" s="78"/>
      <c r="DB4" s="78"/>
      <c r="DC4" s="78"/>
      <c r="DD4" s="78"/>
      <c r="DE4" s="78"/>
      <c r="DF4" s="78"/>
      <c r="DG4" s="78"/>
      <c r="DH4" s="78"/>
      <c r="DI4" s="78" t="s">
        <v>77</v>
      </c>
      <c r="DJ4" s="78"/>
      <c r="DK4" s="78"/>
      <c r="DL4" s="78"/>
      <c r="DM4" s="78"/>
      <c r="DN4" s="78"/>
      <c r="DO4" s="78"/>
      <c r="DP4" s="78"/>
      <c r="DQ4" s="78"/>
      <c r="DR4" s="78"/>
      <c r="DS4" s="78"/>
      <c r="DT4" s="78" t="s">
        <v>78</v>
      </c>
      <c r="DU4" s="78"/>
      <c r="DV4" s="78"/>
      <c r="DW4" s="78"/>
      <c r="DX4" s="78"/>
      <c r="DY4" s="78"/>
      <c r="DZ4" s="78"/>
      <c r="EA4" s="78"/>
      <c r="EB4" s="78"/>
      <c r="EC4" s="78"/>
      <c r="ED4" s="78"/>
      <c r="EE4" s="78" t="s">
        <v>79</v>
      </c>
      <c r="EF4" s="78"/>
      <c r="EG4" s="78"/>
      <c r="EH4" s="78"/>
      <c r="EI4" s="78"/>
      <c r="EJ4" s="78"/>
      <c r="EK4" s="78"/>
      <c r="EL4" s="78"/>
      <c r="EM4" s="78"/>
      <c r="EN4" s="78"/>
      <c r="EO4" s="78"/>
    </row>
    <row r="5" spans="1:145" x14ac:dyDescent="0.1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x14ac:dyDescent="0.15">
      <c r="A6" s="27" t="s">
        <v>108</v>
      </c>
      <c r="B6" s="32">
        <f>B7</f>
        <v>2017</v>
      </c>
      <c r="C6" s="32">
        <f t="shared" ref="C6:X6" si="3">C7</f>
        <v>32140</v>
      </c>
      <c r="D6" s="32">
        <f t="shared" si="3"/>
        <v>47</v>
      </c>
      <c r="E6" s="32">
        <f t="shared" si="3"/>
        <v>17</v>
      </c>
      <c r="F6" s="32">
        <f t="shared" si="3"/>
        <v>1</v>
      </c>
      <c r="G6" s="32">
        <f t="shared" si="3"/>
        <v>0</v>
      </c>
      <c r="H6" s="32" t="str">
        <f t="shared" si="3"/>
        <v>岩手県　八幡平市</v>
      </c>
      <c r="I6" s="32" t="str">
        <f t="shared" si="3"/>
        <v>法非適用</v>
      </c>
      <c r="J6" s="32" t="str">
        <f t="shared" si="3"/>
        <v>下水道事業</v>
      </c>
      <c r="K6" s="32" t="str">
        <f t="shared" si="3"/>
        <v>公共下水道</v>
      </c>
      <c r="L6" s="32" t="str">
        <f t="shared" si="3"/>
        <v>Cd3</v>
      </c>
      <c r="M6" s="32" t="str">
        <f t="shared" si="3"/>
        <v>非設置</v>
      </c>
      <c r="N6" s="33" t="str">
        <f t="shared" si="3"/>
        <v>-</v>
      </c>
      <c r="O6" s="33" t="str">
        <f t="shared" si="3"/>
        <v>該当数値なし</v>
      </c>
      <c r="P6" s="33">
        <f t="shared" si="3"/>
        <v>26.1</v>
      </c>
      <c r="Q6" s="33">
        <f t="shared" si="3"/>
        <v>97.87</v>
      </c>
      <c r="R6" s="33">
        <f t="shared" si="3"/>
        <v>2800</v>
      </c>
      <c r="S6" s="33">
        <f t="shared" si="3"/>
        <v>26287</v>
      </c>
      <c r="T6" s="33">
        <f t="shared" si="3"/>
        <v>862.3</v>
      </c>
      <c r="U6" s="33">
        <f t="shared" si="3"/>
        <v>30.48</v>
      </c>
      <c r="V6" s="33">
        <f t="shared" si="3"/>
        <v>6814</v>
      </c>
      <c r="W6" s="33">
        <f t="shared" si="3"/>
        <v>3.59</v>
      </c>
      <c r="X6" s="33">
        <f t="shared" si="3"/>
        <v>1898.05</v>
      </c>
      <c r="Y6" s="34">
        <f>IF(Y7="",NA(),Y7)</f>
        <v>53.59</v>
      </c>
      <c r="Z6" s="34">
        <f t="shared" ref="Z6:AH6" si="4">IF(Z7="",NA(),Z7)</f>
        <v>54.69</v>
      </c>
      <c r="AA6" s="34">
        <f t="shared" si="4"/>
        <v>52.74</v>
      </c>
      <c r="AB6" s="34">
        <f t="shared" si="4"/>
        <v>53.7</v>
      </c>
      <c r="AC6" s="34">
        <f t="shared" si="4"/>
        <v>51.8</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4500</v>
      </c>
      <c r="BG6" s="34">
        <f t="shared" ref="BG6:BO6" si="7">IF(BG7="",NA(),BG7)</f>
        <v>2600.39</v>
      </c>
      <c r="BH6" s="33">
        <f t="shared" si="7"/>
        <v>0</v>
      </c>
      <c r="BI6" s="33">
        <f t="shared" si="7"/>
        <v>0</v>
      </c>
      <c r="BJ6" s="33">
        <f t="shared" si="7"/>
        <v>0</v>
      </c>
      <c r="BK6" s="34">
        <f t="shared" si="7"/>
        <v>1826.49</v>
      </c>
      <c r="BL6" s="34">
        <f t="shared" si="7"/>
        <v>1696.96</v>
      </c>
      <c r="BM6" s="34">
        <f t="shared" si="7"/>
        <v>1824.34</v>
      </c>
      <c r="BN6" s="34">
        <f t="shared" si="7"/>
        <v>1604.64</v>
      </c>
      <c r="BO6" s="34">
        <f t="shared" si="7"/>
        <v>1217.7</v>
      </c>
      <c r="BP6" s="33" t="str">
        <f>IF(BP7="","",IF(BP7="-","【-】","【"&amp;SUBSTITUTE(TEXT(BP7,"#,##0.00"),"-","△")&amp;"】"))</f>
        <v>【707.33】</v>
      </c>
      <c r="BQ6" s="34">
        <f>IF(BQ7="",NA(),BQ7)</f>
        <v>30.03</v>
      </c>
      <c r="BR6" s="34">
        <f t="shared" ref="BR6:BZ6" si="8">IF(BR7="",NA(),BR7)</f>
        <v>33.51</v>
      </c>
      <c r="BS6" s="34">
        <f t="shared" si="8"/>
        <v>35.61</v>
      </c>
      <c r="BT6" s="34">
        <f t="shared" si="8"/>
        <v>94.29</v>
      </c>
      <c r="BU6" s="34">
        <f t="shared" si="8"/>
        <v>50.17</v>
      </c>
      <c r="BV6" s="34">
        <f t="shared" si="8"/>
        <v>48</v>
      </c>
      <c r="BW6" s="34">
        <f t="shared" si="8"/>
        <v>47.23</v>
      </c>
      <c r="BX6" s="34">
        <f t="shared" si="8"/>
        <v>54.16</v>
      </c>
      <c r="BY6" s="34">
        <f t="shared" si="8"/>
        <v>60.01</v>
      </c>
      <c r="BZ6" s="34">
        <f t="shared" si="8"/>
        <v>66.680000000000007</v>
      </c>
      <c r="CA6" s="33" t="str">
        <f>IF(CA7="","",IF(CA7="-","【-】","【"&amp;SUBSTITUTE(TEXT(CA7,"#,##0.00"),"-","△")&amp;"】"))</f>
        <v>【101.26】</v>
      </c>
      <c r="CB6" s="34">
        <f>IF(CB7="",NA(),CB7)</f>
        <v>559.26</v>
      </c>
      <c r="CC6" s="34">
        <f t="shared" ref="CC6:CK6" si="9">IF(CC7="",NA(),CC7)</f>
        <v>514.54</v>
      </c>
      <c r="CD6" s="34">
        <f t="shared" si="9"/>
        <v>484.54</v>
      </c>
      <c r="CE6" s="34">
        <f t="shared" si="9"/>
        <v>169.88</v>
      </c>
      <c r="CF6" s="34">
        <f t="shared" si="9"/>
        <v>320</v>
      </c>
      <c r="CG6" s="34">
        <f t="shared" si="9"/>
        <v>334.37</v>
      </c>
      <c r="CH6" s="34">
        <f t="shared" si="9"/>
        <v>351.41</v>
      </c>
      <c r="CI6" s="34">
        <f t="shared" si="9"/>
        <v>307.56</v>
      </c>
      <c r="CJ6" s="34">
        <f t="shared" si="9"/>
        <v>277.67</v>
      </c>
      <c r="CK6" s="34">
        <f t="shared" si="9"/>
        <v>260.11</v>
      </c>
      <c r="CL6" s="33" t="str">
        <f>IF(CL7="","",IF(CL7="-","【-】","【"&amp;SUBSTITUTE(TEXT(CL7,"#,##0.00"),"-","△")&amp;"】"))</f>
        <v>【136.39】</v>
      </c>
      <c r="CM6" s="34">
        <f>IF(CM7="",NA(),CM7)</f>
        <v>38.5</v>
      </c>
      <c r="CN6" s="34">
        <f t="shared" ref="CN6:CV6" si="10">IF(CN7="",NA(),CN7)</f>
        <v>40.380000000000003</v>
      </c>
      <c r="CO6" s="34">
        <f t="shared" si="10"/>
        <v>44.38</v>
      </c>
      <c r="CP6" s="34">
        <f t="shared" si="10"/>
        <v>45.29</v>
      </c>
      <c r="CQ6" s="34">
        <f t="shared" si="10"/>
        <v>23.21</v>
      </c>
      <c r="CR6" s="34">
        <f t="shared" si="10"/>
        <v>40.71</v>
      </c>
      <c r="CS6" s="34">
        <f t="shared" si="10"/>
        <v>43.53</v>
      </c>
      <c r="CT6" s="34">
        <f t="shared" si="10"/>
        <v>39.869999999999997</v>
      </c>
      <c r="CU6" s="34">
        <f t="shared" si="10"/>
        <v>41.28</v>
      </c>
      <c r="CV6" s="34">
        <f t="shared" si="10"/>
        <v>41.45</v>
      </c>
      <c r="CW6" s="33" t="str">
        <f>IF(CW7="","",IF(CW7="-","【-】","【"&amp;SUBSTITUTE(TEXT(CW7,"#,##0.00"),"-","△")&amp;"】"))</f>
        <v>【60.13】</v>
      </c>
      <c r="CX6" s="34">
        <f>IF(CX7="",NA(),CX7)</f>
        <v>76.900000000000006</v>
      </c>
      <c r="CY6" s="34">
        <f t="shared" ref="CY6:DG6" si="11">IF(CY7="",NA(),CY7)</f>
        <v>77.5</v>
      </c>
      <c r="CZ6" s="34">
        <f t="shared" si="11"/>
        <v>77.19</v>
      </c>
      <c r="DA6" s="34">
        <f t="shared" si="11"/>
        <v>78.78</v>
      </c>
      <c r="DB6" s="34">
        <f t="shared" si="11"/>
        <v>80.16</v>
      </c>
      <c r="DC6" s="34">
        <f t="shared" si="11"/>
        <v>63.45</v>
      </c>
      <c r="DD6" s="34">
        <f t="shared" si="11"/>
        <v>64.14</v>
      </c>
      <c r="DE6" s="34">
        <f t="shared" si="11"/>
        <v>61.37</v>
      </c>
      <c r="DF6" s="34">
        <f t="shared" si="11"/>
        <v>61.3</v>
      </c>
      <c r="DG6" s="34">
        <f t="shared" si="11"/>
        <v>64.510000000000005</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0.17</v>
      </c>
      <c r="EL6" s="34">
        <f t="shared" si="14"/>
        <v>0.2</v>
      </c>
      <c r="EM6" s="34">
        <f t="shared" si="14"/>
        <v>0.19</v>
      </c>
      <c r="EN6" s="34">
        <f t="shared" si="14"/>
        <v>7.0000000000000007E-2</v>
      </c>
      <c r="EO6" s="33" t="str">
        <f>IF(EO7="","",IF(EO7="-","【-】","【"&amp;SUBSTITUTE(TEXT(EO7,"#,##0.00"),"-","△")&amp;"】"))</f>
        <v>【0.23】</v>
      </c>
    </row>
    <row r="7" spans="1:145" s="35" customFormat="1" x14ac:dyDescent="0.15">
      <c r="A7" s="27"/>
      <c r="B7" s="36">
        <v>2017</v>
      </c>
      <c r="C7" s="36">
        <v>32140</v>
      </c>
      <c r="D7" s="36">
        <v>47</v>
      </c>
      <c r="E7" s="36">
        <v>17</v>
      </c>
      <c r="F7" s="36">
        <v>1</v>
      </c>
      <c r="G7" s="36">
        <v>0</v>
      </c>
      <c r="H7" s="36" t="s">
        <v>109</v>
      </c>
      <c r="I7" s="36" t="s">
        <v>110</v>
      </c>
      <c r="J7" s="36" t="s">
        <v>111</v>
      </c>
      <c r="K7" s="36" t="s">
        <v>112</v>
      </c>
      <c r="L7" s="36" t="s">
        <v>113</v>
      </c>
      <c r="M7" s="36" t="s">
        <v>114</v>
      </c>
      <c r="N7" s="37" t="s">
        <v>115</v>
      </c>
      <c r="O7" s="37" t="s">
        <v>116</v>
      </c>
      <c r="P7" s="37">
        <v>26.1</v>
      </c>
      <c r="Q7" s="37">
        <v>97.87</v>
      </c>
      <c r="R7" s="37">
        <v>2800</v>
      </c>
      <c r="S7" s="37">
        <v>26287</v>
      </c>
      <c r="T7" s="37">
        <v>862.3</v>
      </c>
      <c r="U7" s="37">
        <v>30.48</v>
      </c>
      <c r="V7" s="37">
        <v>6814</v>
      </c>
      <c r="W7" s="37">
        <v>3.59</v>
      </c>
      <c r="X7" s="37">
        <v>1898.05</v>
      </c>
      <c r="Y7" s="37">
        <v>53.59</v>
      </c>
      <c r="Z7" s="37">
        <v>54.69</v>
      </c>
      <c r="AA7" s="37">
        <v>52.74</v>
      </c>
      <c r="AB7" s="37">
        <v>53.7</v>
      </c>
      <c r="AC7" s="37">
        <v>51.8</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4500</v>
      </c>
      <c r="BG7" s="37">
        <v>2600.39</v>
      </c>
      <c r="BH7" s="37">
        <v>0</v>
      </c>
      <c r="BI7" s="37">
        <v>0</v>
      </c>
      <c r="BJ7" s="37">
        <v>0</v>
      </c>
      <c r="BK7" s="37">
        <v>1826.49</v>
      </c>
      <c r="BL7" s="37">
        <v>1696.96</v>
      </c>
      <c r="BM7" s="37">
        <v>1824.34</v>
      </c>
      <c r="BN7" s="37">
        <v>1604.64</v>
      </c>
      <c r="BO7" s="37">
        <v>1217.7</v>
      </c>
      <c r="BP7" s="37">
        <v>707.33</v>
      </c>
      <c r="BQ7" s="37">
        <v>30.03</v>
      </c>
      <c r="BR7" s="37">
        <v>33.51</v>
      </c>
      <c r="BS7" s="37">
        <v>35.61</v>
      </c>
      <c r="BT7" s="37">
        <v>94.29</v>
      </c>
      <c r="BU7" s="37">
        <v>50.17</v>
      </c>
      <c r="BV7" s="37">
        <v>48</v>
      </c>
      <c r="BW7" s="37">
        <v>47.23</v>
      </c>
      <c r="BX7" s="37">
        <v>54.16</v>
      </c>
      <c r="BY7" s="37">
        <v>60.01</v>
      </c>
      <c r="BZ7" s="37">
        <v>66.680000000000007</v>
      </c>
      <c r="CA7" s="37">
        <v>101.26</v>
      </c>
      <c r="CB7" s="37">
        <v>559.26</v>
      </c>
      <c r="CC7" s="37">
        <v>514.54</v>
      </c>
      <c r="CD7" s="37">
        <v>484.54</v>
      </c>
      <c r="CE7" s="37">
        <v>169.88</v>
      </c>
      <c r="CF7" s="37">
        <v>320</v>
      </c>
      <c r="CG7" s="37">
        <v>334.37</v>
      </c>
      <c r="CH7" s="37">
        <v>351.41</v>
      </c>
      <c r="CI7" s="37">
        <v>307.56</v>
      </c>
      <c r="CJ7" s="37">
        <v>277.67</v>
      </c>
      <c r="CK7" s="37">
        <v>260.11</v>
      </c>
      <c r="CL7" s="37">
        <v>136.38999999999999</v>
      </c>
      <c r="CM7" s="37">
        <v>38.5</v>
      </c>
      <c r="CN7" s="37">
        <v>40.380000000000003</v>
      </c>
      <c r="CO7" s="37">
        <v>44.38</v>
      </c>
      <c r="CP7" s="37">
        <v>45.29</v>
      </c>
      <c r="CQ7" s="37">
        <v>23.21</v>
      </c>
      <c r="CR7" s="37">
        <v>40.71</v>
      </c>
      <c r="CS7" s="37">
        <v>43.53</v>
      </c>
      <c r="CT7" s="37">
        <v>39.869999999999997</v>
      </c>
      <c r="CU7" s="37">
        <v>41.28</v>
      </c>
      <c r="CV7" s="37">
        <v>41.45</v>
      </c>
      <c r="CW7" s="37">
        <v>60.13</v>
      </c>
      <c r="CX7" s="37">
        <v>76.900000000000006</v>
      </c>
      <c r="CY7" s="37">
        <v>77.5</v>
      </c>
      <c r="CZ7" s="37">
        <v>77.19</v>
      </c>
      <c r="DA7" s="37">
        <v>78.78</v>
      </c>
      <c r="DB7" s="37">
        <v>80.16</v>
      </c>
      <c r="DC7" s="37">
        <v>63.45</v>
      </c>
      <c r="DD7" s="37">
        <v>64.14</v>
      </c>
      <c r="DE7" s="37">
        <v>61.37</v>
      </c>
      <c r="DF7" s="37">
        <v>61.3</v>
      </c>
      <c r="DG7" s="37">
        <v>64.510000000000005</v>
      </c>
      <c r="DH7" s="37">
        <v>95.06</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0.17</v>
      </c>
      <c r="EL7" s="37">
        <v>0.2</v>
      </c>
      <c r="EM7" s="37">
        <v>0.19</v>
      </c>
      <c r="EN7" s="37">
        <v>7.0000000000000007E-2</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hachimantaishi</cp:lastModifiedBy>
  <cp:lastPrinted>2019-01-15T07:00:16Z</cp:lastPrinted>
  <dcterms:created xsi:type="dcterms:W3CDTF">2018-12-03T08:59:11Z</dcterms:created>
  <dcterms:modified xsi:type="dcterms:W3CDTF">2019-01-15T07:00:19Z</dcterms:modified>
  <cp:category/>
</cp:coreProperties>
</file>