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2015\八幡平市共有\20_上下水道課\02_経理係\13-2-4_経理_会計\経営比較分析表\上下水道\経営比較分析表（29年度）\分析表\"/>
    </mc:Choice>
  </mc:AlternateContent>
  <workbookProtection workbookAlgorithmName="SHA-512" workbookHashValue="H4dgW21HRaG/tLwviSYvexMjqV+wjTXizzHxxp4XcSNXy79cpXwiyZms3XCqIW+kQpTrqcSa/CvbndsN5lsNPw==" workbookSaltValue="E5Jb4on/gSDZd6E+dQ6g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<sst xmlns="http://schemas.openxmlformats.org/spreadsheetml/2006/main" count="232" uniqueCount="120">
  <si>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</si>
  <si>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</si>
  <si>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</si>
  <si>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</si>
  <si>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</si>
  <si>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</si>
  <si>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</si>
  <si>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</si>
  <si>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</si>
  <si>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</si>
  <si>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</si>
  <si>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</si>
  <si>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</si>
  <si>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</si>
  <si>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</si>
  <si>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</si>
  <si>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</si>
  <si>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</si>
  <si>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</si>
  <si>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</si>
  <si>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</si>
  <si>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</si>
  <si>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</si>
  <si>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</si>
  <si>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</si>
  <si>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</si>
  <si>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</si>
  <si>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</si>
  <si>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</si>
  <si>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</si>
  <si>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</si>
  <si>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</si>
  <si>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</si>
  <si>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</si>
  <si>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</si>
  <si>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</si>
  <si>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</si>
  <si>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</si>
  <si>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</si>
  <si>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</si>
  <si>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</si>
  <si>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</si>
  <si>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</si>
  <si>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</si>
  <si>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</si>
  <si>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</si>
  <si>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</si>
  <si>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</si>
  <si>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</si>
  <si>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</si>
  <si>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</si>
  <si>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</si>
  <si>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</si>
  <si>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</si>
  <si>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</si>
  <si>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</si>
  <si>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</si>
  <si>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</si>
  <si>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</si>
  <si>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</si>
  <si>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</si>
  <si>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</si>
  <si>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</si>
  <si>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</si>
  <si>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</si>
  <si>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</si>
  <si>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</si>
  <si>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</si>
  <si>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</si>
  <si>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</si>
  <si>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</si>
  <si>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</si>
  <si>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</si>
  <si>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</si>
  <si>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</si>
  <si>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</si>
  <si>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</si>
  <si>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</si>
  <si>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</si>
  <si>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</si>
  <si>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</si>
  <si>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</si>
  <si>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</si>
  <si>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</si>
  <si>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</si>
  <si>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</si>
  <si>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</si>
  <si>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</si>
  <si>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</si>
  <si>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</si>
  <si>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</si>
  <si>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</si>
  <si>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</si>
  <si>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</si>
  <si>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</si>
  <si>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</si>
  <si>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</si>
  <si>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</si>
  <si>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</si>
  <si>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</si>
  <si>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</si>
  <si>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</si>
  <si>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</si>
  <si>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</si>
  <si>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</si>
  <si>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八幡平市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</si>
  <si>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</si>
  <si>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</si>
  <si>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</si>
  <si>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</si>
  <si>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</si>
  <si>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</si>
  <si>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</si>
  <si>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</si>
  <si>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</si>
  <si>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</si>
  <si>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</si>
  <si>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料金収入の低さが事業経営に影響を及ぼしている。
　料金収入に次いで大きな財源となっている一般会計繰入金については、平成29年度に市内全地区を上水道事業とした（認可を得た）ことで、基準にも変化が生じている。特に、高料金対策に要する経費については、今後10年間で基準が段階的に低くなる。このことから、経営維持を図るうえで、料金改定の検討は急務である。
　その他、１及び２で示した内容について、確実に進めていくことが必要である。</t>
    <rPh sb="1" eb="3">
      <t>リョウキン</t>
    </rPh>
    <rPh sb="3" eb="5">
      <t>シュウニュウ</t>
    </rPh>
    <rPh sb="6" eb="7">
      <t>ヒク</t>
    </rPh>
    <rPh sb="9" eb="11">
      <t>ジギョウ</t>
    </rPh>
    <rPh sb="11" eb="13">
      <t>ケイエイ</t>
    </rPh>
    <rPh sb="14" eb="16">
      <t>エイキョウ</t>
    </rPh>
    <rPh sb="17" eb="18">
      <t>オヨ</t>
    </rPh>
    <rPh sb="26" eb="28">
      <t>リョウキン</t>
    </rPh>
    <rPh sb="28" eb="30">
      <t>シュウニュウ</t>
    </rPh>
    <rPh sb="31" eb="32">
      <t>ツ</t>
    </rPh>
    <rPh sb="34" eb="35">
      <t>オオ</t>
    </rPh>
    <rPh sb="37" eb="39">
      <t>ザイゲン</t>
    </rPh>
    <rPh sb="45" eb="47">
      <t>イッパン</t>
    </rPh>
    <rPh sb="47" eb="49">
      <t>カイケイ</t>
    </rPh>
    <rPh sb="49" eb="51">
      <t>クリイレ</t>
    </rPh>
    <rPh sb="51" eb="52">
      <t>キン</t>
    </rPh>
    <rPh sb="58" eb="60">
      <t>ヘイセイ</t>
    </rPh>
    <rPh sb="62" eb="64">
      <t>ネンド</t>
    </rPh>
    <rPh sb="65" eb="67">
      <t>シナイ</t>
    </rPh>
    <rPh sb="67" eb="68">
      <t>ゼン</t>
    </rPh>
    <rPh sb="71" eb="74">
      <t>ジョウスイドウ</t>
    </rPh>
    <rPh sb="74" eb="76">
      <t>ジギョウ</t>
    </rPh>
    <rPh sb="80" eb="82">
      <t>ニンカ</t>
    </rPh>
    <rPh sb="83" eb="84">
      <t>エ</t>
    </rPh>
    <rPh sb="90" eb="92">
      <t>キジュン</t>
    </rPh>
    <rPh sb="94" eb="96">
      <t>ヘンカ</t>
    </rPh>
    <rPh sb="97" eb="98">
      <t>ショウ</t>
    </rPh>
    <rPh sb="103" eb="104">
      <t>トク</t>
    </rPh>
    <rPh sb="106" eb="109">
      <t>コウリョウキン</t>
    </rPh>
    <rPh sb="109" eb="111">
      <t>タイサク</t>
    </rPh>
    <rPh sb="112" eb="113">
      <t>ヨウ</t>
    </rPh>
    <rPh sb="115" eb="117">
      <t>ケイヒ</t>
    </rPh>
    <rPh sb="123" eb="125">
      <t>コンゴ</t>
    </rPh>
    <rPh sb="127" eb="129">
      <t>ネンカン</t>
    </rPh>
    <rPh sb="130" eb="132">
      <t>キジュン</t>
    </rPh>
    <rPh sb="133" eb="136">
      <t>ダンカイテキ</t>
    </rPh>
    <rPh sb="137" eb="138">
      <t>ヒク</t>
    </rPh>
    <rPh sb="149" eb="151">
      <t>ケイエイ</t>
    </rPh>
    <rPh sb="151" eb="153">
      <t>イジ</t>
    </rPh>
    <rPh sb="154" eb="155">
      <t>ハカ</t>
    </rPh>
    <rPh sb="160" eb="162">
      <t>リョウキン</t>
    </rPh>
    <rPh sb="162" eb="164">
      <t>カイテイ</t>
    </rPh>
    <rPh sb="165" eb="167">
      <t>ケントウ</t>
    </rPh>
    <rPh sb="168" eb="170">
      <t>キュウム</t>
    </rPh>
    <rPh sb="179" eb="180">
      <t>タ</t>
    </rPh>
    <rPh sb="182" eb="183">
      <t>オヨ</t>
    </rPh>
    <rPh sb="186" eb="187">
      <t>シメ</t>
    </rPh>
    <rPh sb="189" eb="191">
      <t>ナイヨウ</t>
    </rPh>
    <rPh sb="196" eb="198">
      <t>カクジツ</t>
    </rPh>
    <rPh sb="199" eb="200">
      <t>スス</t>
    </rPh>
    <rPh sb="207" eb="209">
      <t>ヒツヨウ</t>
    </rPh>
    <phoneticPr fontId="4"/>
  </si>
  <si>
    <t>　合併前の旧町村により、老朽管更新の状況はまちまちである。①有形固定資産減価償却率より、全体的に減価償却が進みつつあるが、特に一部地域では老朽管更新が進んでおらず、漏水が頻発している状況である。
　②経路経年化率より、法定耐用年数を超えた老朽管は割と少ない状況にあるものの、今後においては、更新時期を迎える管路の増加が予想される。
　①及び②より、耐用年数を超えていないものの、償却年数の多い管路が多いことが分かる。
　このこともあり、平成30年度からアセットマネジメント（施設更新計画）の策定に着手し、平成32年までの３年間で策定を進める。</t>
    <rPh sb="1" eb="3">
      <t>ガッペイ</t>
    </rPh>
    <rPh sb="3" eb="4">
      <t>マエ</t>
    </rPh>
    <rPh sb="5" eb="6">
      <t>キュウ</t>
    </rPh>
    <rPh sb="6" eb="7">
      <t>マチ</t>
    </rPh>
    <rPh sb="7" eb="8">
      <t>ムラ</t>
    </rPh>
    <rPh sb="12" eb="14">
      <t>ロウキュウ</t>
    </rPh>
    <rPh sb="14" eb="15">
      <t>カン</t>
    </rPh>
    <rPh sb="15" eb="17">
      <t>コウシン</t>
    </rPh>
    <rPh sb="18" eb="20">
      <t>ジョウキョウ</t>
    </rPh>
    <rPh sb="30" eb="32">
      <t>ユウケイ</t>
    </rPh>
    <rPh sb="32" eb="34">
      <t>コテイ</t>
    </rPh>
    <rPh sb="34" eb="36">
      <t>シサン</t>
    </rPh>
    <rPh sb="36" eb="38">
      <t>ゲンカ</t>
    </rPh>
    <rPh sb="38" eb="40">
      <t>ショウキャク</t>
    </rPh>
    <rPh sb="40" eb="41">
      <t>リツ</t>
    </rPh>
    <rPh sb="44" eb="47">
      <t>ゼンタイテキ</t>
    </rPh>
    <rPh sb="48" eb="50">
      <t>ゲンカ</t>
    </rPh>
    <rPh sb="50" eb="52">
      <t>ショウキャク</t>
    </rPh>
    <rPh sb="53" eb="54">
      <t>スス</t>
    </rPh>
    <rPh sb="61" eb="62">
      <t>トク</t>
    </rPh>
    <rPh sb="63" eb="65">
      <t>イチブ</t>
    </rPh>
    <rPh sb="65" eb="67">
      <t>チイキ</t>
    </rPh>
    <rPh sb="69" eb="71">
      <t>ロウキュウ</t>
    </rPh>
    <rPh sb="71" eb="72">
      <t>カン</t>
    </rPh>
    <rPh sb="72" eb="74">
      <t>コウシン</t>
    </rPh>
    <rPh sb="75" eb="76">
      <t>スス</t>
    </rPh>
    <rPh sb="82" eb="84">
      <t>ロウスイ</t>
    </rPh>
    <rPh sb="91" eb="93">
      <t>ジョウキョウ</t>
    </rPh>
    <rPh sb="100" eb="102">
      <t>ケイロ</t>
    </rPh>
    <rPh sb="102" eb="105">
      <t>ケイネンカ</t>
    </rPh>
    <rPh sb="105" eb="106">
      <t>リツ</t>
    </rPh>
    <rPh sb="109" eb="111">
      <t>ホウテイ</t>
    </rPh>
    <rPh sb="111" eb="113">
      <t>タイヨウ</t>
    </rPh>
    <rPh sb="113" eb="115">
      <t>ネンスウ</t>
    </rPh>
    <rPh sb="116" eb="117">
      <t>コ</t>
    </rPh>
    <rPh sb="119" eb="121">
      <t>ロウキュウ</t>
    </rPh>
    <rPh sb="121" eb="122">
      <t>カン</t>
    </rPh>
    <rPh sb="123" eb="124">
      <t>ワリ</t>
    </rPh>
    <rPh sb="125" eb="126">
      <t>スク</t>
    </rPh>
    <rPh sb="128" eb="130">
      <t>ジョウキョウ</t>
    </rPh>
    <rPh sb="137" eb="139">
      <t>コンゴ</t>
    </rPh>
    <rPh sb="145" eb="147">
      <t>コウシン</t>
    </rPh>
    <rPh sb="147" eb="149">
      <t>ジキ</t>
    </rPh>
    <rPh sb="150" eb="151">
      <t>ムカ</t>
    </rPh>
    <rPh sb="153" eb="155">
      <t>カンロ</t>
    </rPh>
    <rPh sb="156" eb="158">
      <t>ゾウカ</t>
    </rPh>
    <rPh sb="159" eb="161">
      <t>ヨソウ</t>
    </rPh>
    <rPh sb="169" eb="170">
      <t>オヨ</t>
    </rPh>
    <rPh sb="175" eb="177">
      <t>タイヨウ</t>
    </rPh>
    <rPh sb="177" eb="179">
      <t>ネンスウ</t>
    </rPh>
    <rPh sb="180" eb="181">
      <t>コ</t>
    </rPh>
    <rPh sb="190" eb="192">
      <t>ショウキャク</t>
    </rPh>
    <rPh sb="192" eb="194">
      <t>ネンスウ</t>
    </rPh>
    <rPh sb="195" eb="196">
      <t>オオ</t>
    </rPh>
    <rPh sb="197" eb="199">
      <t>カンロ</t>
    </rPh>
    <rPh sb="200" eb="201">
      <t>オオ</t>
    </rPh>
    <rPh sb="205" eb="206">
      <t>ワ</t>
    </rPh>
    <rPh sb="219" eb="221">
      <t>ヘイセイ</t>
    </rPh>
    <rPh sb="223" eb="225">
      <t>ネンド</t>
    </rPh>
    <rPh sb="246" eb="248">
      <t>サクテイ</t>
    </rPh>
    <rPh sb="249" eb="251">
      <t>チャクシュ</t>
    </rPh>
    <rPh sb="257" eb="258">
      <t>ネン</t>
    </rPh>
    <rPh sb="262" eb="264">
      <t>ネンカン</t>
    </rPh>
    <rPh sb="265" eb="267">
      <t>サクテイ</t>
    </rPh>
    <rPh sb="268" eb="269">
      <t>スス</t>
    </rPh>
    <phoneticPr fontId="4"/>
  </si>
  <si>
    <r>
      <rPr>
        <sz val="11"/>
        <rFont val="ＭＳ ゴシック"/>
        <family val="3"/>
        <charset val="128"/>
      </rPr>
      <t>　平成29年度は前年度と比較して、給水収益がほぼ同額であったものの、費用が大幅に増加した。漏水の相次ぐ発生が主な要因である。</t>
    </r>
    <r>
      <rPr>
        <sz val="11"/>
        <color rgb="FFFF0000"/>
        <rFont val="ＭＳ ゴシック"/>
        <family val="3"/>
        <charset val="128"/>
      </rPr>
      <t xml:space="preserve">
</t>
    </r>
    <r>
      <rPr>
        <sz val="11"/>
        <rFont val="ＭＳ ゴシック"/>
        <family val="3"/>
        <charset val="128"/>
      </rPr>
      <t>　①経常収支比率は100％を上回っているものの、⑤料金回収率が低い水準にある。給水収益以外に、一般会計繰入金に依存している状態である。</t>
    </r>
    <r>
      <rPr>
        <sz val="11"/>
        <color rgb="FFFF0000"/>
        <rFont val="ＭＳ ゴシック"/>
        <family val="3"/>
        <charset val="128"/>
      </rPr>
      <t xml:space="preserve">
　</t>
    </r>
    <r>
      <rPr>
        <sz val="11"/>
        <rFont val="ＭＳ ゴシック"/>
        <family val="3"/>
        <charset val="128"/>
      </rPr>
      <t>⑦施設利用率が低水準にあり、⑧有収率も低下した。相次ぐ漏水が原因であると考えられるが、今後においては、給水人口の減少に伴い、更なる水需要の減少が見込まれることから、施設の効率化に向けた計画の策定が急務であり、平成30年度からアセットマネジメント（施設更新計画）の策定に着手している。</t>
    </r>
    <r>
      <rPr>
        <sz val="11"/>
        <color rgb="FFFF0000"/>
        <rFont val="ＭＳ ゴシック"/>
        <family val="3"/>
        <charset val="128"/>
      </rPr>
      <t xml:space="preserve">
　</t>
    </r>
    <r>
      <rPr>
        <sz val="11"/>
        <rFont val="ＭＳ ゴシック"/>
        <family val="3"/>
        <charset val="128"/>
      </rPr>
      <t>事業全体で、収益の強化及び費用の削減に努める必要がある。
　また、経営の課題として、過大な企業債残高の圧縮が挙げられる。平成28年度に配水池整備で多額の借入れをしたことから、平成29年度からは企業債の借入れを抑えている。今後も同様とする。企業債残高は合併以降減少し続けているものの、依然としてかなり多く、経営に影響を及ぼしている。④企業債残高対給水収益比率より、類似団体平均値よりも大幅に高い水準となっていることが分かる。
　今後においても、企業債借入の抑制を続けることが必要である。</t>
    </r>
    <rPh sb="1" eb="3">
      <t>ヘイセイ</t>
    </rPh>
    <rPh sb="5" eb="7">
      <t>ネンド</t>
    </rPh>
    <rPh sb="8" eb="11">
      <t>ゼンネンド</t>
    </rPh>
    <rPh sb="12" eb="14">
      <t>ヒカク</t>
    </rPh>
    <rPh sb="17" eb="19">
      <t>キュウスイ</t>
    </rPh>
    <rPh sb="19" eb="21">
      <t>シュウエキ</t>
    </rPh>
    <rPh sb="24" eb="26">
      <t>ドウガク</t>
    </rPh>
    <rPh sb="34" eb="36">
      <t>ヒヨウ</t>
    </rPh>
    <rPh sb="37" eb="39">
      <t>オオハバ</t>
    </rPh>
    <rPh sb="40" eb="42">
      <t>ゾウカ</t>
    </rPh>
    <rPh sb="45" eb="47">
      <t>ロウスイ</t>
    </rPh>
    <rPh sb="48" eb="50">
      <t>アイツ</t>
    </rPh>
    <rPh sb="51" eb="53">
      <t>ハッセイ</t>
    </rPh>
    <rPh sb="54" eb="55">
      <t>オモ</t>
    </rPh>
    <rPh sb="56" eb="58">
      <t>ヨウイン</t>
    </rPh>
    <rPh sb="66" eb="68">
      <t>ケイジョウ</t>
    </rPh>
    <rPh sb="68" eb="70">
      <t>シュウシ</t>
    </rPh>
    <rPh sb="70" eb="72">
      <t>ヒリツ</t>
    </rPh>
    <rPh sb="89" eb="91">
      <t>リョウキン</t>
    </rPh>
    <rPh sb="91" eb="93">
      <t>カイシュウ</t>
    </rPh>
    <rPh sb="93" eb="94">
      <t>リツ</t>
    </rPh>
    <rPh sb="95" eb="96">
      <t>ヒク</t>
    </rPh>
    <rPh sb="97" eb="99">
      <t>スイジュン</t>
    </rPh>
    <rPh sb="103" eb="105">
      <t>キュウスイ</t>
    </rPh>
    <rPh sb="105" eb="107">
      <t>シュウエキ</t>
    </rPh>
    <rPh sb="107" eb="109">
      <t>イガイ</t>
    </rPh>
    <rPh sb="111" eb="113">
      <t>イッパン</t>
    </rPh>
    <rPh sb="113" eb="115">
      <t>カイケイ</t>
    </rPh>
    <rPh sb="115" eb="117">
      <t>クリイレ</t>
    </rPh>
    <rPh sb="117" eb="118">
      <t>キン</t>
    </rPh>
    <rPh sb="119" eb="121">
      <t>イゾン</t>
    </rPh>
    <rPh sb="125" eb="127">
      <t>ジョウタイ</t>
    </rPh>
    <rPh sb="134" eb="136">
      <t>シセツ</t>
    </rPh>
    <rPh sb="136" eb="138">
      <t>リヨウ</t>
    </rPh>
    <rPh sb="138" eb="139">
      <t>リツ</t>
    </rPh>
    <rPh sb="140" eb="141">
      <t>ヒク</t>
    </rPh>
    <rPh sb="141" eb="143">
      <t>スイジュン</t>
    </rPh>
    <rPh sb="148" eb="151">
      <t>ユウシュウリツ</t>
    </rPh>
    <rPh sb="152" eb="154">
      <t>テイカ</t>
    </rPh>
    <rPh sb="157" eb="159">
      <t>アイツ</t>
    </rPh>
    <rPh sb="160" eb="162">
      <t>ロウスイ</t>
    </rPh>
    <rPh sb="163" eb="165">
      <t>ゲンイン</t>
    </rPh>
    <rPh sb="169" eb="170">
      <t>カンガ</t>
    </rPh>
    <rPh sb="176" eb="178">
      <t>コンゴ</t>
    </rPh>
    <rPh sb="184" eb="186">
      <t>キュウスイ</t>
    </rPh>
    <rPh sb="186" eb="188">
      <t>ジンコウ</t>
    </rPh>
    <rPh sb="189" eb="191">
      <t>ゲンショウ</t>
    </rPh>
    <rPh sb="192" eb="193">
      <t>トモナ</t>
    </rPh>
    <rPh sb="195" eb="196">
      <t>サラ</t>
    </rPh>
    <rPh sb="198" eb="199">
      <t>ミズ</t>
    </rPh>
    <rPh sb="199" eb="201">
      <t>ジュヨウ</t>
    </rPh>
    <rPh sb="202" eb="204">
      <t>ゲンショウ</t>
    </rPh>
    <rPh sb="205" eb="207">
      <t>ミコ</t>
    </rPh>
    <rPh sb="215" eb="217">
      <t>シセツ</t>
    </rPh>
    <rPh sb="218" eb="221">
      <t>コウリツカ</t>
    </rPh>
    <rPh sb="222" eb="223">
      <t>ム</t>
    </rPh>
    <rPh sb="225" eb="227">
      <t>ケイカク</t>
    </rPh>
    <rPh sb="228" eb="230">
      <t>サクテイ</t>
    </rPh>
    <rPh sb="231" eb="233">
      <t>キュウム</t>
    </rPh>
    <rPh sb="237" eb="239">
      <t>ヘイセイ</t>
    </rPh>
    <rPh sb="241" eb="243">
      <t>ネンド</t>
    </rPh>
    <rPh sb="256" eb="258">
      <t>シセツ</t>
    </rPh>
    <rPh sb="258" eb="260">
      <t>コウシン</t>
    </rPh>
    <rPh sb="260" eb="262">
      <t>ケイカク</t>
    </rPh>
    <rPh sb="264" eb="266">
      <t>サクテイ</t>
    </rPh>
    <rPh sb="267" eb="269">
      <t>チャクシュ</t>
    </rPh>
    <rPh sb="276" eb="278">
      <t>ジギョウ</t>
    </rPh>
    <rPh sb="282" eb="284">
      <t>シュウエキ</t>
    </rPh>
    <rPh sb="285" eb="287">
      <t>キョウカ</t>
    </rPh>
    <rPh sb="287" eb="288">
      <t>オヨ</t>
    </rPh>
    <rPh sb="289" eb="291">
      <t>ヒヨウ</t>
    </rPh>
    <rPh sb="292" eb="294">
      <t>サクゲン</t>
    </rPh>
    <rPh sb="295" eb="296">
      <t>ツト</t>
    </rPh>
    <rPh sb="298" eb="300">
      <t>ヒツヨウ</t>
    </rPh>
    <rPh sb="310" eb="312">
      <t>ケイエイ</t>
    </rPh>
    <rPh sb="313" eb="315">
      <t>カダイ</t>
    </rPh>
    <rPh sb="319" eb="321">
      <t>カダイ</t>
    </rPh>
    <rPh sb="322" eb="324">
      <t>キギョウ</t>
    </rPh>
    <rPh sb="324" eb="325">
      <t>サイ</t>
    </rPh>
    <rPh sb="325" eb="327">
      <t>ザンダカ</t>
    </rPh>
    <rPh sb="328" eb="330">
      <t>アッシュク</t>
    </rPh>
    <rPh sb="331" eb="332">
      <t>ア</t>
    </rPh>
    <rPh sb="337" eb="339">
      <t>ヘイセイ</t>
    </rPh>
    <rPh sb="341" eb="343">
      <t>ネンド</t>
    </rPh>
    <rPh sb="344" eb="347">
      <t>ハイスイチ</t>
    </rPh>
    <rPh sb="347" eb="349">
      <t>セイビ</t>
    </rPh>
    <rPh sb="350" eb="352">
      <t>タガク</t>
    </rPh>
    <rPh sb="353" eb="355">
      <t>カリイ</t>
    </rPh>
    <rPh sb="387" eb="389">
      <t>コンゴ</t>
    </rPh>
    <rPh sb="390" eb="392">
      <t>ドウヨウ</t>
    </rPh>
    <rPh sb="396" eb="398">
      <t>キギョウ</t>
    </rPh>
    <rPh sb="398" eb="399">
      <t>サイ</t>
    </rPh>
    <rPh sb="399" eb="401">
      <t>ザンダカ</t>
    </rPh>
    <rPh sb="402" eb="404">
      <t>ガッペイ</t>
    </rPh>
    <rPh sb="404" eb="406">
      <t>イコウ</t>
    </rPh>
    <rPh sb="406" eb="408">
      <t>ゲンショウ</t>
    </rPh>
    <rPh sb="409" eb="410">
      <t>ツヅ</t>
    </rPh>
    <rPh sb="418" eb="420">
      <t>イゼン</t>
    </rPh>
    <rPh sb="426" eb="427">
      <t>オオ</t>
    </rPh>
    <rPh sb="429" eb="431">
      <t>ケイエイ</t>
    </rPh>
    <rPh sb="432" eb="434">
      <t>エイキョウ</t>
    </rPh>
    <rPh sb="435" eb="436">
      <t>オヨ</t>
    </rPh>
    <rPh sb="443" eb="445">
      <t>キギョウ</t>
    </rPh>
    <rPh sb="445" eb="446">
      <t>サイ</t>
    </rPh>
    <rPh sb="446" eb="448">
      <t>ザンダカ</t>
    </rPh>
    <rPh sb="448" eb="449">
      <t>タイ</t>
    </rPh>
    <rPh sb="449" eb="451">
      <t>キュウスイ</t>
    </rPh>
    <rPh sb="451" eb="453">
      <t>シュウエキ</t>
    </rPh>
    <rPh sb="453" eb="455">
      <t>ヒリツ</t>
    </rPh>
    <rPh sb="458" eb="460">
      <t>ルイジ</t>
    </rPh>
    <rPh sb="460" eb="462">
      <t>ダンタイ</t>
    </rPh>
    <rPh sb="468" eb="470">
      <t>オオハバ</t>
    </rPh>
    <rPh sb="471" eb="472">
      <t>タカ</t>
    </rPh>
    <rPh sb="473" eb="475">
      <t>スイジュン</t>
    </rPh>
    <rPh sb="484" eb="485">
      <t>ワ</t>
    </rPh>
    <rPh sb="490" eb="492">
      <t>コンゴ</t>
    </rPh>
    <rPh sb="498" eb="500">
      <t>キギョウ</t>
    </rPh>
    <rPh sb="500" eb="501">
      <t>サイ</t>
    </rPh>
    <rPh sb="501" eb="503">
      <t>カリイレ</t>
    </rPh>
    <rPh sb="504" eb="506">
      <t>ヨクセイ</t>
    </rPh>
    <rPh sb="507" eb="508">
      <t>ツヅ</t>
    </rPh>
    <rPh sb="513" eb="5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</si>
</sst>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0.16</c:v>
                </c:pt>
                <c:pt idx="1">
                  <c:v>0.17</c:v>
                </c:pt>
                <c:pt idx="2">
                  <c:v>0.09</c:v>
                </c:pt>
                <c:pt idx="3" formatCode="#,##0.00;&quot;△&quot;#,##0.00">
                  <c:v>0</c:v>
                </c:pt>
                <c:pt idx="4">
                  <c:v>0.1</c:v>
                </c:pt>
              </c:numCache>
            </c:numRef>
          </c:val>
          <c:extLst>
            <c:ext xmlns:c16="http://schemas.microsoft.com/office/drawing/2014/chart" uri="{C3380CC4-5D6E-409C-BE32-E72D297353CC}">
              <c16:uniqueId val="{00000000-693F-4D2D-AC2B-A8C3F01DA6C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693F-4D2D-AC2B-A8C3F01DA6C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45.04</c:v>
                </c:pt>
                <c:pt idx="1">
                  <c:v>42.55</c:v>
                </c:pt>
                <c:pt idx="2">
                  <c:v>43.27</c:v>
                </c:pt>
                <c:pt idx="3">
                  <c:v>43.21</c:v>
                </c:pt>
                <c:pt idx="4">
                  <c:v>44.54</c:v>
                </c:pt>
              </c:numCache>
            </c:numRef>
          </c:val>
          <c:extLst>
            <c:ext xmlns:c16="http://schemas.microsoft.com/office/drawing/2014/chart" uri="{C3380CC4-5D6E-409C-BE32-E72D297353CC}">
              <c16:uniqueId val="{00000000-F0DC-45A1-9A79-7DA8C04A8E6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F0DC-45A1-9A79-7DA8C04A8E6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79.38</c:v>
                </c:pt>
                <c:pt idx="1">
                  <c:v>82.88</c:v>
                </c:pt>
                <c:pt idx="2">
                  <c:v>81.08</c:v>
                </c:pt>
                <c:pt idx="3">
                  <c:v>80.69</c:v>
                </c:pt>
                <c:pt idx="4">
                  <c:v>78.25</c:v>
                </c:pt>
              </c:numCache>
            </c:numRef>
          </c:val>
          <c:extLst>
            <c:ext xmlns:c16="http://schemas.microsoft.com/office/drawing/2014/chart" uri="{C3380CC4-5D6E-409C-BE32-E72D297353CC}">
              <c16:uniqueId val="{00000000-0185-4B3B-9AB9-BBCC0B2E93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0185-4B3B-9AB9-BBCC0B2E93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107.23</c:v>
                </c:pt>
                <c:pt idx="1">
                  <c:v>121.15</c:v>
                </c:pt>
                <c:pt idx="2">
                  <c:v>111.19</c:v>
                </c:pt>
                <c:pt idx="3">
                  <c:v>108.11</c:v>
                </c:pt>
                <c:pt idx="4">
                  <c:v>107.02</c:v>
                </c:pt>
              </c:numCache>
            </c:numRef>
          </c:val>
          <c:extLst>
            <c:ext xmlns:c16="http://schemas.microsoft.com/office/drawing/2014/chart" uri="{C3380CC4-5D6E-409C-BE32-E72D297353CC}">
              <c16:uniqueId val="{00000000-E675-4BA7-A9FF-EE3D0B9DC33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E675-4BA7-A9FF-EE3D0B9DC33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49</c:v>
                </c:pt>
                <c:pt idx="1">
                  <c:v>52.36</c:v>
                </c:pt>
                <c:pt idx="2">
                  <c:v>54.02</c:v>
                </c:pt>
                <c:pt idx="3">
                  <c:v>52.9</c:v>
                </c:pt>
                <c:pt idx="4">
                  <c:v>54.07</c:v>
                </c:pt>
              </c:numCache>
            </c:numRef>
          </c:val>
          <c:extLst>
            <c:ext xmlns:c16="http://schemas.microsoft.com/office/drawing/2014/chart" uri="{C3380CC4-5D6E-409C-BE32-E72D297353CC}">
              <c16:uniqueId val="{00000000-403A-4DA3-B339-9DE14D0CF9E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403A-4DA3-B339-9DE14D0CF9E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5.25</c:v>
                </c:pt>
                <c:pt idx="1">
                  <c:v>5.71</c:v>
                </c:pt>
                <c:pt idx="2">
                  <c:v>5.73</c:v>
                </c:pt>
                <c:pt idx="3">
                  <c:v>6.36</c:v>
                </c:pt>
                <c:pt idx="4">
                  <c:v>6.33</c:v>
                </c:pt>
              </c:numCache>
            </c:numRef>
          </c:val>
          <c:extLst>
            <c:ext xmlns:c16="http://schemas.microsoft.com/office/drawing/2014/chart" uri="{C3380CC4-5D6E-409C-BE32-E72D297353CC}">
              <c16:uniqueId val="{00000000-D6D4-487D-8238-611BAD5E3E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D6D4-487D-8238-611BAD5E3E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A3-4892-A582-2F0D62278E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C6A3-4892-A582-2F0D62278E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3904.15</c:v>
                </c:pt>
                <c:pt idx="1">
                  <c:v>503.76</c:v>
                </c:pt>
                <c:pt idx="2">
                  <c:v>369.29</c:v>
                </c:pt>
                <c:pt idx="3">
                  <c:v>449.48</c:v>
                </c:pt>
                <c:pt idx="4">
                  <c:v>448.53</c:v>
                </c:pt>
              </c:numCache>
            </c:numRef>
          </c:val>
          <c:extLst>
            <c:ext xmlns:c16="http://schemas.microsoft.com/office/drawing/2014/chart" uri="{C3380CC4-5D6E-409C-BE32-E72D297353CC}">
              <c16:uniqueId val="{00000000-4CFF-4C1F-8C6C-8C315EC671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4CFF-4C1F-8C6C-8C315EC671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857.93</c:v>
                </c:pt>
                <c:pt idx="1">
                  <c:v>835.02</c:v>
                </c:pt>
                <c:pt idx="2">
                  <c:v>798.55</c:v>
                </c:pt>
                <c:pt idx="3">
                  <c:v>787.37</c:v>
                </c:pt>
                <c:pt idx="4">
                  <c:v>752.1</c:v>
                </c:pt>
              </c:numCache>
            </c:numRef>
          </c:val>
          <c:extLst>
            <c:ext xmlns:c16="http://schemas.microsoft.com/office/drawing/2014/chart" uri="{C3380CC4-5D6E-409C-BE32-E72D297353CC}">
              <c16:uniqueId val="{00000000-61A2-4CE5-9B04-D3CE7DC7631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61A2-4CE5-9B04-D3CE7DC7631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88.91</c:v>
                </c:pt>
                <c:pt idx="1">
                  <c:v>91.14</c:v>
                </c:pt>
                <c:pt idx="2">
                  <c:v>93.17</c:v>
                </c:pt>
                <c:pt idx="3">
                  <c:v>91.01</c:v>
                </c:pt>
                <c:pt idx="4">
                  <c:v>88.49</c:v>
                </c:pt>
              </c:numCache>
            </c:numRef>
          </c:val>
          <c:extLst>
            <c:ext xmlns:c16="http://schemas.microsoft.com/office/drawing/2014/chart" uri="{C3380CC4-5D6E-409C-BE32-E72D297353CC}">
              <c16:uniqueId val="{00000000-8FB6-4956-BFC5-538BD220B8C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8FB6-4956-BFC5-538BD220B8C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200.6</c:v>
                </c:pt>
                <c:pt idx="1">
                  <c:v>198.33</c:v>
                </c:pt>
                <c:pt idx="2">
                  <c:v>195.18</c:v>
                </c:pt>
                <c:pt idx="3">
                  <c:v>200.35</c:v>
                </c:pt>
                <c:pt idx="4">
                  <c:v>205.89</c:v>
                </c:pt>
              </c:numCache>
            </c:numRef>
          </c:val>
          <c:extLst>
            <c:ext xmlns:c16="http://schemas.microsoft.com/office/drawing/2014/chart" uri="{C3380CC4-5D6E-409C-BE32-E72D297353CC}">
              <c16:uniqueId val="{00000000-05D2-4E3E-AAE7-888A0AE1633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05D2-4E3E-AAE7-888A0AE1633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岩手県　八幡平市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26287</v>
      </c>
      <c r="AM8" s="59"/>
      <c r="AN8" s="59"/>
      <c r="AO8" s="59"/>
      <c r="AP8" s="59"/>
      <c r="AQ8" s="59"/>
      <c r="AR8" s="59"/>
      <c r="AS8" s="59"/>
      <c r="AT8" s="50">
        <f>データ!$S$6</f>
        <v>862.3</v>
      </c>
      <c r="AU8" s="51"/>
      <c r="AV8" s="51"/>
      <c r="AW8" s="51"/>
      <c r="AX8" s="51"/>
      <c r="AY8" s="51"/>
      <c r="AZ8" s="51"/>
      <c r="BA8" s="51"/>
      <c r="BB8" s="52">
        <f>データ!$T$6</f>
        <v>30.48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56.17</v>
      </c>
      <c r="J10" s="51"/>
      <c r="K10" s="51"/>
      <c r="L10" s="51"/>
      <c r="M10" s="51"/>
      <c r="N10" s="51"/>
      <c r="O10" s="62"/>
      <c r="P10" s="52">
        <f>データ!$P$6</f>
        <v>82.45</v>
      </c>
      <c r="Q10" s="52"/>
      <c r="R10" s="52"/>
      <c r="S10" s="52"/>
      <c r="T10" s="52"/>
      <c r="U10" s="52"/>
      <c r="V10" s="52"/>
      <c r="W10" s="59">
        <f>データ!$Q$6</f>
        <v>3307</v>
      </c>
      <c r="X10" s="59"/>
      <c r="Y10" s="59"/>
      <c r="Z10" s="59"/>
      <c r="AA10" s="59"/>
      <c r="AB10" s="59"/>
      <c r="AC10" s="59"/>
      <c r="AD10" s="2"/>
      <c r="AE10" s="2"/>
      <c r="AF10" s="2"/>
      <c r="AG10" s="2"/>
      <c r="AH10" s="4"/>
      <c r="AI10" s="4"/>
      <c r="AJ10" s="4"/>
      <c r="AK10" s="4"/>
      <c r="AL10" s="59">
        <f>データ!$U$6</f>
        <v>21527</v>
      </c>
      <c r="AM10" s="59"/>
      <c r="AN10" s="59"/>
      <c r="AO10" s="59"/>
      <c r="AP10" s="59"/>
      <c r="AQ10" s="59"/>
      <c r="AR10" s="59"/>
      <c r="AS10" s="59"/>
      <c r="AT10" s="50">
        <f>データ!$V$6</f>
        <v>205.42</v>
      </c>
      <c r="AU10" s="51"/>
      <c r="AV10" s="51"/>
      <c r="AW10" s="51"/>
      <c r="AX10" s="51"/>
      <c r="AY10" s="51"/>
      <c r="AZ10" s="51"/>
      <c r="BA10" s="51"/>
      <c r="BB10" s="52">
        <f>データ!$W$6</f>
        <v>104.8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117</v>
      </c>
      <c r="BM66" s="87"/>
      <c r="BN66" s="87"/>
      <c r="BO66" s="87"/>
      <c r="BP66" s="87"/>
      <c r="BQ66" s="87"/>
      <c r="BR66" s="87"/>
      <c r="BS66" s="87"/>
      <c r="BT66" s="87"/>
      <c r="BU66" s="87"/>
      <c r="BV66" s="87"/>
      <c r="BW66" s="87"/>
      <c r="BX66" s="87"/>
      <c r="BY66" s="87"/>
      <c r="BZ66" s="8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6"/>
      <c r="BM79" s="87"/>
      <c r="BN79" s="87"/>
      <c r="BO79" s="87"/>
      <c r="BP79" s="87"/>
      <c r="BQ79" s="87"/>
      <c r="BR79" s="87"/>
      <c r="BS79" s="87"/>
      <c r="BT79" s="87"/>
      <c r="BU79" s="87"/>
      <c r="BV79" s="87"/>
      <c r="BW79" s="87"/>
      <c r="BX79" s="87"/>
      <c r="BY79" s="87"/>
      <c r="BZ79" s="88"/>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6"/>
      <c r="BM80" s="87"/>
      <c r="BN80" s="87"/>
      <c r="BO80" s="87"/>
      <c r="BP80" s="87"/>
      <c r="BQ80" s="87"/>
      <c r="BR80" s="87"/>
      <c r="BS80" s="87"/>
      <c r="BT80" s="87"/>
      <c r="BU80" s="87"/>
      <c r="BV80" s="87"/>
      <c r="BW80" s="87"/>
      <c r="BX80" s="87"/>
      <c r="BY80" s="87"/>
      <c r="BZ80" s="88"/>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6"/>
      <c r="BM81" s="87"/>
      <c r="BN81" s="87"/>
      <c r="BO81" s="87"/>
      <c r="BP81" s="87"/>
      <c r="BQ81" s="87"/>
      <c r="BR81" s="87"/>
      <c r="BS81" s="87"/>
      <c r="BT81" s="87"/>
      <c r="BU81" s="87"/>
      <c r="BV81" s="87"/>
      <c r="BW81" s="87"/>
      <c r="BX81" s="87"/>
      <c r="BY81" s="87"/>
      <c r="BZ81" s="8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udOXik4QR3KpiPudqdkH4T5FNa+N6kDf0kZbMBFcD+VaAGf8RrSIMQ1lS7cWCmucq2na3/5oYV6Bo4b0a+23w==" saltValue="QjLGAYhbT35HyNWxQcy/5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32140</v>
      </c>
      <c r="D6" s="33">
        <f t="shared" si="3"/>
        <v>46</v>
      </c>
      <c r="E6" s="33">
        <f t="shared" si="3"/>
        <v>1</v>
      </c>
      <c r="F6" s="33">
        <f t="shared" si="3"/>
        <v>0</v>
      </c>
      <c r="G6" s="33">
        <f t="shared" si="3"/>
        <v>1</v>
      </c>
      <c r="H6" s="33" t="str">
        <f t="shared" si="3"/>
        <v>岩手県　八幡平市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56.17</v>
      </c>
      <c r="P6" s="34">
        <f t="shared" si="3"/>
        <v>82.45</v>
      </c>
      <c r="Q6" s="34">
        <f t="shared" si="3"/>
        <v>3307</v>
      </c>
      <c r="R6" s="34">
        <f t="shared" si="3"/>
        <v>26287</v>
      </c>
      <c r="S6" s="34">
        <f t="shared" si="3"/>
        <v>862.3</v>
      </c>
      <c r="T6" s="34">
        <f t="shared" si="3"/>
        <v>30.48</v>
      </c>
      <c r="U6" s="34">
        <f t="shared" si="3"/>
        <v>21527</v>
      </c>
      <c r="V6" s="34">
        <f t="shared" si="3"/>
        <v>205.42</v>
      </c>
      <c r="W6" s="34">
        <f t="shared" si="3"/>
        <v>104.8</v>
      </c>
      <c r="X6" s="35">
        <f>IF(X7="",NA(),X7)</f>
        <v>107.23</v>
      </c>
      <c r="Y6" s="35">
        <f t="shared" ref="Y6:AG6" si="4">IF(Y7="",NA(),Y7)</f>
        <v>121.15</v>
      </c>
      <c r="Z6" s="35">
        <f t="shared" si="4"/>
        <v>111.19</v>
      </c>
      <c r="AA6" s="35">
        <f t="shared" si="4"/>
        <v>108.11</v>
      </c>
      <c r="AB6" s="35">
        <f t="shared" si="4"/>
        <v>107.02</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3904.15</v>
      </c>
      <c r="AU6" s="35">
        <f t="shared" ref="AU6:BC6" si="6">IF(AU7="",NA(),AU7)</f>
        <v>503.76</v>
      </c>
      <c r="AV6" s="35">
        <f t="shared" si="6"/>
        <v>369.29</v>
      </c>
      <c r="AW6" s="35">
        <f t="shared" si="6"/>
        <v>449.48</v>
      </c>
      <c r="AX6" s="35">
        <f t="shared" si="6"/>
        <v>448.53</v>
      </c>
      <c r="AY6" s="35">
        <f t="shared" si="6"/>
        <v>963.24</v>
      </c>
      <c r="AZ6" s="35">
        <f t="shared" si="6"/>
        <v>381.53</v>
      </c>
      <c r="BA6" s="35">
        <f t="shared" si="6"/>
        <v>391.54</v>
      </c>
      <c r="BB6" s="35">
        <f t="shared" si="6"/>
        <v>384.34</v>
      </c>
      <c r="BC6" s="35">
        <f t="shared" si="6"/>
        <v>359.47</v>
      </c>
      <c r="BD6" s="34" t="str">
        <f>IF(BD7="","",IF(BD7="-","【-】","【"&amp;SUBSTITUTE(TEXT(BD7,"#,##0.00"),"-","△")&amp;"】"))</f>
        <v>【264.34】</v>
      </c>
      <c r="BE6" s="35">
        <f>IF(BE7="",NA(),BE7)</f>
        <v>857.93</v>
      </c>
      <c r="BF6" s="35">
        <f t="shared" ref="BF6:BN6" si="7">IF(BF7="",NA(),BF7)</f>
        <v>835.02</v>
      </c>
      <c r="BG6" s="35">
        <f t="shared" si="7"/>
        <v>798.55</v>
      </c>
      <c r="BH6" s="35">
        <f t="shared" si="7"/>
        <v>787.37</v>
      </c>
      <c r="BI6" s="35">
        <f t="shared" si="7"/>
        <v>752.1</v>
      </c>
      <c r="BJ6" s="35">
        <f t="shared" si="7"/>
        <v>400.38</v>
      </c>
      <c r="BK6" s="35">
        <f t="shared" si="7"/>
        <v>393.27</v>
      </c>
      <c r="BL6" s="35">
        <f t="shared" si="7"/>
        <v>386.97</v>
      </c>
      <c r="BM6" s="35">
        <f t="shared" si="7"/>
        <v>380.58</v>
      </c>
      <c r="BN6" s="35">
        <f t="shared" si="7"/>
        <v>401.79</v>
      </c>
      <c r="BO6" s="34" t="str">
        <f>IF(BO7="","",IF(BO7="-","【-】","【"&amp;SUBSTITUTE(TEXT(BO7,"#,##0.00"),"-","△")&amp;"】"))</f>
        <v>【274.27】</v>
      </c>
      <c r="BP6" s="35">
        <f>IF(BP7="",NA(),BP7)</f>
        <v>88.91</v>
      </c>
      <c r="BQ6" s="35">
        <f t="shared" ref="BQ6:BY6" si="8">IF(BQ7="",NA(),BQ7)</f>
        <v>91.14</v>
      </c>
      <c r="BR6" s="35">
        <f t="shared" si="8"/>
        <v>93.17</v>
      </c>
      <c r="BS6" s="35">
        <f t="shared" si="8"/>
        <v>91.01</v>
      </c>
      <c r="BT6" s="35">
        <f t="shared" si="8"/>
        <v>88.49</v>
      </c>
      <c r="BU6" s="35">
        <f t="shared" si="8"/>
        <v>96.56</v>
      </c>
      <c r="BV6" s="35">
        <f t="shared" si="8"/>
        <v>100.47</v>
      </c>
      <c r="BW6" s="35">
        <f t="shared" si="8"/>
        <v>101.72</v>
      </c>
      <c r="BX6" s="35">
        <f t="shared" si="8"/>
        <v>102.38</v>
      </c>
      <c r="BY6" s="35">
        <f t="shared" si="8"/>
        <v>100.12</v>
      </c>
      <c r="BZ6" s="34" t="str">
        <f>IF(BZ7="","",IF(BZ7="-","【-】","【"&amp;SUBSTITUTE(TEXT(BZ7,"#,##0.00"),"-","△")&amp;"】"))</f>
        <v>【104.36】</v>
      </c>
      <c r="CA6" s="35">
        <f>IF(CA7="",NA(),CA7)</f>
        <v>200.6</v>
      </c>
      <c r="CB6" s="35">
        <f t="shared" ref="CB6:CJ6" si="9">IF(CB7="",NA(),CB7)</f>
        <v>198.33</v>
      </c>
      <c r="CC6" s="35">
        <f t="shared" si="9"/>
        <v>195.18</v>
      </c>
      <c r="CD6" s="35">
        <f t="shared" si="9"/>
        <v>200.35</v>
      </c>
      <c r="CE6" s="35">
        <f t="shared" si="9"/>
        <v>205.89</v>
      </c>
      <c r="CF6" s="35">
        <f t="shared" si="9"/>
        <v>177.14</v>
      </c>
      <c r="CG6" s="35">
        <f t="shared" si="9"/>
        <v>169.82</v>
      </c>
      <c r="CH6" s="35">
        <f t="shared" si="9"/>
        <v>168.2</v>
      </c>
      <c r="CI6" s="35">
        <f t="shared" si="9"/>
        <v>168.67</v>
      </c>
      <c r="CJ6" s="35">
        <f t="shared" si="9"/>
        <v>174.97</v>
      </c>
      <c r="CK6" s="34" t="str">
        <f>IF(CK7="","",IF(CK7="-","【-】","【"&amp;SUBSTITUTE(TEXT(CK7,"#,##0.00"),"-","△")&amp;"】"))</f>
        <v>【165.71】</v>
      </c>
      <c r="CL6" s="35">
        <f>IF(CL7="",NA(),CL7)</f>
        <v>45.04</v>
      </c>
      <c r="CM6" s="35">
        <f t="shared" ref="CM6:CU6" si="10">IF(CM7="",NA(),CM7)</f>
        <v>42.55</v>
      </c>
      <c r="CN6" s="35">
        <f t="shared" si="10"/>
        <v>43.27</v>
      </c>
      <c r="CO6" s="35">
        <f t="shared" si="10"/>
        <v>43.21</v>
      </c>
      <c r="CP6" s="35">
        <f t="shared" si="10"/>
        <v>44.54</v>
      </c>
      <c r="CQ6" s="35">
        <f t="shared" si="10"/>
        <v>55.64</v>
      </c>
      <c r="CR6" s="35">
        <f t="shared" si="10"/>
        <v>55.13</v>
      </c>
      <c r="CS6" s="35">
        <f t="shared" si="10"/>
        <v>54.77</v>
      </c>
      <c r="CT6" s="35">
        <f t="shared" si="10"/>
        <v>54.92</v>
      </c>
      <c r="CU6" s="35">
        <f t="shared" si="10"/>
        <v>55.63</v>
      </c>
      <c r="CV6" s="34" t="str">
        <f>IF(CV7="","",IF(CV7="-","【-】","【"&amp;SUBSTITUTE(TEXT(CV7,"#,##0.00"),"-","△")&amp;"】"))</f>
        <v>【60.41】</v>
      </c>
      <c r="CW6" s="35">
        <f>IF(CW7="",NA(),CW7)</f>
        <v>79.38</v>
      </c>
      <c r="CX6" s="35">
        <f t="shared" ref="CX6:DF6" si="11">IF(CX7="",NA(),CX7)</f>
        <v>82.88</v>
      </c>
      <c r="CY6" s="35">
        <f t="shared" si="11"/>
        <v>81.08</v>
      </c>
      <c r="CZ6" s="35">
        <f t="shared" si="11"/>
        <v>80.69</v>
      </c>
      <c r="DA6" s="35">
        <f t="shared" si="11"/>
        <v>78.25</v>
      </c>
      <c r="DB6" s="35">
        <f t="shared" si="11"/>
        <v>83.09</v>
      </c>
      <c r="DC6" s="35">
        <f t="shared" si="11"/>
        <v>83</v>
      </c>
      <c r="DD6" s="35">
        <f t="shared" si="11"/>
        <v>82.89</v>
      </c>
      <c r="DE6" s="35">
        <f t="shared" si="11"/>
        <v>82.66</v>
      </c>
      <c r="DF6" s="35">
        <f t="shared" si="11"/>
        <v>82.04</v>
      </c>
      <c r="DG6" s="34" t="str">
        <f>IF(DG7="","",IF(DG7="-","【-】","【"&amp;SUBSTITUTE(TEXT(DG7,"#,##0.00"),"-","△")&amp;"】"))</f>
        <v>【89.93】</v>
      </c>
      <c r="DH6" s="35">
        <f>IF(DH7="",NA(),DH7)</f>
        <v>49</v>
      </c>
      <c r="DI6" s="35">
        <f t="shared" ref="DI6:DQ6" si="12">IF(DI7="",NA(),DI7)</f>
        <v>52.36</v>
      </c>
      <c r="DJ6" s="35">
        <f t="shared" si="12"/>
        <v>54.02</v>
      </c>
      <c r="DK6" s="35">
        <f t="shared" si="12"/>
        <v>52.9</v>
      </c>
      <c r="DL6" s="35">
        <f t="shared" si="12"/>
        <v>54.07</v>
      </c>
      <c r="DM6" s="35">
        <f t="shared" si="12"/>
        <v>39.06</v>
      </c>
      <c r="DN6" s="35">
        <f t="shared" si="12"/>
        <v>46.66</v>
      </c>
      <c r="DO6" s="35">
        <f t="shared" si="12"/>
        <v>47.46</v>
      </c>
      <c r="DP6" s="35">
        <f t="shared" si="12"/>
        <v>48.49</v>
      </c>
      <c r="DQ6" s="35">
        <f t="shared" si="12"/>
        <v>48.05</v>
      </c>
      <c r="DR6" s="34" t="str">
        <f>IF(DR7="","",IF(DR7="-","【-】","【"&amp;SUBSTITUTE(TEXT(DR7,"#,##0.00"),"-","△")&amp;"】"))</f>
        <v>【48.12】</v>
      </c>
      <c r="DS6" s="35">
        <f>IF(DS7="",NA(),DS7)</f>
        <v>5.25</v>
      </c>
      <c r="DT6" s="35">
        <f t="shared" ref="DT6:EB6" si="13">IF(DT7="",NA(),DT7)</f>
        <v>5.71</v>
      </c>
      <c r="DU6" s="35">
        <f t="shared" si="13"/>
        <v>5.73</v>
      </c>
      <c r="DV6" s="35">
        <f t="shared" si="13"/>
        <v>6.36</v>
      </c>
      <c r="DW6" s="35">
        <f t="shared" si="13"/>
        <v>6.33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0.16</v>
      </c>
      <c r="EE6" s="35">
        <f t="shared" ref="EE6:EM6" si="14">IF(EE7="",NA(),EE7)</f>
        <v>0.17</v>
      </c>
      <c r="EF6" s="35">
        <f t="shared" si="14"/>
        <v>0.09</v>
      </c>
      <c r="EG6" s="34">
        <f t="shared" si="14"/>
        <v>0</v>
      </c>
      <c r="EH6" s="35">
        <f t="shared" si="14"/>
        <v>0.1</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32140</v>
      </c>
      <c r="D7" s="37">
        <v>46</v>
      </c>
      <c r="E7" s="37">
        <v>1</v>
      </c>
      <c r="F7" s="37">
        <v>0</v>
      </c>
      <c r="G7" s="37">
        <v>1</v>
      </c>
      <c r="H7" s="37" t="s">
        <v>105</v>
      </c>
      <c r="I7" s="37" t="s">
        <v>106</v>
      </c>
      <c r="J7" s="37" t="s">
        <v>107</v>
      </c>
      <c r="K7" s="37" t="s">
        <v>108</v>
      </c>
      <c r="L7" s="37" t="s">
        <v>109</v>
      </c>
      <c r="M7" s="37" t="s">
        <v>110</v>
      </c>
      <c r="N7" s="38" t="s">
        <v>111</v>
      </c>
      <c r="O7" s="38">
        <v>56.17</v>
      </c>
      <c r="P7" s="38">
        <v>82.45</v>
      </c>
      <c r="Q7" s="38">
        <v>3307</v>
      </c>
      <c r="R7" s="38">
        <v>26287</v>
      </c>
      <c r="S7" s="38">
        <v>862.3</v>
      </c>
      <c r="T7" s="38">
        <v>30.48</v>
      </c>
      <c r="U7" s="38">
        <v>21527</v>
      </c>
      <c r="V7" s="38">
        <v>205.42</v>
      </c>
      <c r="W7" s="38">
        <v>104.8</v>
      </c>
      <c r="X7" s="38">
        <v>107.23</v>
      </c>
      <c r="Y7" s="38">
        <v>121.15</v>
      </c>
      <c r="Z7" s="38">
        <v>111.19</v>
      </c>
      <c r="AA7" s="38">
        <v>108.11</v>
      </c>
      <c r="AB7" s="38">
        <v>107.02</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3904.15</v>
      </c>
      <c r="AU7" s="38">
        <v>503.76</v>
      </c>
      <c r="AV7" s="38">
        <v>369.29</v>
      </c>
      <c r="AW7" s="38">
        <v>449.48</v>
      </c>
      <c r="AX7" s="38">
        <v>448.53</v>
      </c>
      <c r="AY7" s="38">
        <v>963.24</v>
      </c>
      <c r="AZ7" s="38">
        <v>381.53</v>
      </c>
      <c r="BA7" s="38">
        <v>391.54</v>
      </c>
      <c r="BB7" s="38">
        <v>384.34</v>
      </c>
      <c r="BC7" s="38">
        <v>359.47</v>
      </c>
      <c r="BD7" s="38">
        <v>264.33999999999997</v>
      </c>
      <c r="BE7" s="38">
        <v>857.93</v>
      </c>
      <c r="BF7" s="38">
        <v>835.02</v>
      </c>
      <c r="BG7" s="38">
        <v>798.55</v>
      </c>
      <c r="BH7" s="38">
        <v>787.37</v>
      </c>
      <c r="BI7" s="38">
        <v>752.1</v>
      </c>
      <c r="BJ7" s="38">
        <v>400.38</v>
      </c>
      <c r="BK7" s="38">
        <v>393.27</v>
      </c>
      <c r="BL7" s="38">
        <v>386.97</v>
      </c>
      <c r="BM7" s="38">
        <v>380.58</v>
      </c>
      <c r="BN7" s="38">
        <v>401.79</v>
      </c>
      <c r="BO7" s="38">
        <v>274.27</v>
      </c>
      <c r="BP7" s="38">
        <v>88.91</v>
      </c>
      <c r="BQ7" s="38">
        <v>91.14</v>
      </c>
      <c r="BR7" s="38">
        <v>93.17</v>
      </c>
      <c r="BS7" s="38">
        <v>91.01</v>
      </c>
      <c r="BT7" s="38">
        <v>88.49</v>
      </c>
      <c r="BU7" s="38">
        <v>96.56</v>
      </c>
      <c r="BV7" s="38">
        <v>100.47</v>
      </c>
      <c r="BW7" s="38">
        <v>101.72</v>
      </c>
      <c r="BX7" s="38">
        <v>102.38</v>
      </c>
      <c r="BY7" s="38">
        <v>100.12</v>
      </c>
      <c r="BZ7" s="38">
        <v>104.36</v>
      </c>
      <c r="CA7" s="38">
        <v>200.6</v>
      </c>
      <c r="CB7" s="38">
        <v>198.33</v>
      </c>
      <c r="CC7" s="38">
        <v>195.18</v>
      </c>
      <c r="CD7" s="38">
        <v>200.35</v>
      </c>
      <c r="CE7" s="38">
        <v>205.89</v>
      </c>
      <c r="CF7" s="38">
        <v>177.14</v>
      </c>
      <c r="CG7" s="38">
        <v>169.82</v>
      </c>
      <c r="CH7" s="38">
        <v>168.2</v>
      </c>
      <c r="CI7" s="38">
        <v>168.67</v>
      </c>
      <c r="CJ7" s="38">
        <v>174.97</v>
      </c>
      <c r="CK7" s="38">
        <v>165.71</v>
      </c>
      <c r="CL7" s="38">
        <v>45.04</v>
      </c>
      <c r="CM7" s="38">
        <v>42.55</v>
      </c>
      <c r="CN7" s="38">
        <v>43.27</v>
      </c>
      <c r="CO7" s="38">
        <v>43.21</v>
      </c>
      <c r="CP7" s="38">
        <v>44.54</v>
      </c>
      <c r="CQ7" s="38">
        <v>55.64</v>
      </c>
      <c r="CR7" s="38">
        <v>55.13</v>
      </c>
      <c r="CS7" s="38">
        <v>54.77</v>
      </c>
      <c r="CT7" s="38">
        <v>54.92</v>
      </c>
      <c r="CU7" s="38">
        <v>55.63</v>
      </c>
      <c r="CV7" s="38">
        <v>60.41</v>
      </c>
      <c r="CW7" s="38">
        <v>79.38</v>
      </c>
      <c r="CX7" s="38">
        <v>82.88</v>
      </c>
      <c r="CY7" s="38">
        <v>81.08</v>
      </c>
      <c r="CZ7" s="38">
        <v>80.69</v>
      </c>
      <c r="DA7" s="38">
        <v>78.25</v>
      </c>
      <c r="DB7" s="38">
        <v>83.09</v>
      </c>
      <c r="DC7" s="38">
        <v>83</v>
      </c>
      <c r="DD7" s="38">
        <v>82.89</v>
      </c>
      <c r="DE7" s="38">
        <v>82.66</v>
      </c>
      <c r="DF7" s="38">
        <v>82.04</v>
      </c>
      <c r="DG7" s="38">
        <v>89.93</v>
      </c>
      <c r="DH7" s="38">
        <v>49</v>
      </c>
      <c r="DI7" s="38">
        <v>52.36</v>
      </c>
      <c r="DJ7" s="38">
        <v>54.02</v>
      </c>
      <c r="DK7" s="38">
        <v>52.9</v>
      </c>
      <c r="DL7" s="38">
        <v>54.07</v>
      </c>
      <c r="DM7" s="38">
        <v>39.06</v>
      </c>
      <c r="DN7" s="38">
        <v>46.66</v>
      </c>
      <c r="DO7" s="38">
        <v>47.46</v>
      </c>
      <c r="DP7" s="38">
        <v>48.49</v>
      </c>
      <c r="DQ7" s="38">
        <v>48.05</v>
      </c>
      <c r="DR7" s="38">
        <v>48.12</v>
      </c>
      <c r="DS7" s="38">
        <v>5.25</v>
      </c>
      <c r="DT7" s="38">
        <v>5.71</v>
      </c>
      <c r="DU7" s="38">
        <v>5.73</v>
      </c>
      <c r="DV7" s="38">
        <v>6.36</v>
      </c>
      <c r="DW7" s="38">
        <v>6.33</v>
      </c>
      <c r="DX7" s="38">
        <v>8.8699999999999992</v>
      </c>
      <c r="DY7" s="38">
        <v>9.85</v>
      </c>
      <c r="DZ7" s="38">
        <v>9.7100000000000009</v>
      </c>
      <c r="EA7" s="38">
        <v>12.79</v>
      </c>
      <c r="EB7" s="38">
        <v>13.39</v>
      </c>
      <c r="EC7" s="38">
        <v>15.89</v>
      </c>
      <c r="ED7" s="38">
        <v>0.16</v>
      </c>
      <c r="EE7" s="38">
        <v>0.17</v>
      </c>
      <c r="EF7" s="38">
        <v>0.09</v>
      </c>
      <c r="EG7" s="38">
        <v>0</v>
      </c>
      <c r="EH7" s="38">
        <v>0.1</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hachimantaishi</cp:lastModifiedBy>
  <cp:lastPrinted>2019-01-16T07:24:49Z</cp:lastPrinted>
  <dcterms:created xsi:type="dcterms:W3CDTF">2018-12-03T08:25:58Z</dcterms:created>
  <dcterms:modified xsi:type="dcterms:W3CDTF">2019-01-16T07:25:32Z</dcterms:modified>
  <cp:category/>
</cp:coreProperties>
</file>