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12 八幡平市（0312）●〇済\"/>
    </mc:Choice>
  </mc:AlternateContent>
  <xr:revisionPtr revIDLastSave="0" documentId="13_ncr:1_{78837934-7CD6-48B7-9E8E-750FE077F4AE}" xr6:coauthVersionLast="47" xr6:coauthVersionMax="47" xr10:uidLastSave="{00000000-0000-0000-0000-000000000000}"/>
  <bookViews>
    <workbookView xWindow="-28920" yWindow="30" windowWidth="29040" windowHeight="15720" tabRatio="8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BW35" i="10"/>
  <c r="BW36" i="10" s="1"/>
  <c r="BW37" i="10" s="1"/>
  <c r="BW38" i="10" s="1"/>
  <c r="BW39" i="10" s="1"/>
  <c r="BW40" i="10" s="1"/>
  <c r="BW41" i="10" s="1"/>
  <c r="BE35" i="10"/>
  <c r="C35" i="10"/>
  <c r="CO34" i="10"/>
  <c r="CO35" i="10" s="1"/>
  <c r="BW34" i="10"/>
  <c r="BE34" i="10"/>
  <c r="C34" i="10"/>
  <c r="U34" i="10" l="1"/>
  <c r="U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<sst xmlns="http://schemas.openxmlformats.org/spreadsheetml/2006/main" count="1045" uniqueCount="563">
  <si>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</si>
  <si>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</si>
  <si>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</si>
  <si>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</si>
  <si>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</si>
  <si>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</si>
  <si>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</si>
  <si>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</si>
  <si>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</si>
  <si>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</si>
  <si>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</si>
  <si>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</si>
  <si>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</si>
  <si>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</si>
  <si>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</si>
  <si>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</si>
  <si>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</si>
  <si>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</si>
  <si>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</si>
  <si>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</si>
  <si>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</si>
  <si>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</si>
  <si>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</si>
  <si>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</si>
  <si>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</si>
  <si>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</si>
  <si>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</si>
  <si>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</si>
  <si>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</si>
  <si>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</si>
  <si>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</si>
  <si>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</si>
  <si>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</si>
  <si>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</si>
  <si>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</si>
  <si>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</si>
  <si>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</si>
  <si>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</si>
  <si>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</si>
  <si>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</si>
  <si>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</si>
  <si>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</si>
  <si>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</si>
  <si>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</si>
  <si>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</si>
  <si>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</si>
  <si>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</si>
  <si>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</si>
  <si>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</si>
  <si>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</si>
  <si>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</si>
  <si>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</si>
  <si>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</si>
  <si>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</si>
  <si>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</si>
  <si>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</si>
  <si>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</si>
  <si>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</si>
  <si>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</si>
  <si>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</si>
  <si>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</si>
  <si>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</si>
  <si>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</si>
  <si>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</si>
  <si>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</si>
  <si>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</si>
  <si>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</si>
  <si>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</si>
  <si>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</si>
  <si>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</si>
  <si>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</si>
  <si>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</si>
  <si>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</si>
  <si>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</si>
  <si>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</si>
  <si>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</si>
  <si>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</si>
  <si>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</si>
  <si>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</si>
  <si>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</si>
  <si>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</si>
  <si>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</si>
  <si>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</si>
  <si>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</si>
  <si>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</si>
  <si>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</si>
  <si>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</si>
  <si>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</si>
  <si>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</si>
  <si>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</si>
  <si>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</si>
  <si>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</si>
  <si>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</si>
  <si>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</si>
  <si>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</si>
  <si>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</si>
  <si>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</si>
  <si>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</si>
  <si>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</si>
  <si>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</si>
  <si>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</si>
  <si>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</si>
  <si>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</si>
  <si>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</si>
  <si>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</si>
  <si>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</si>
  <si>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</si>
  <si>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</si>
  <si>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</si>
  <si>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</si>
  <si>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</si>
  <si>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</si>
  <si>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</si>
  <si>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</si>
  <si>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</si>
  <si>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</si>
  <si>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</si>
  <si>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</si>
  <si>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</si>
  <si>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</si>
  <si>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</si>
  <si>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</si>
  <si>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</si>
  <si>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</si>
  <si>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</si>
  <si>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</si>
  <si>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</si>
  <si>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</si>
  <si>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</si>
  <si>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</si>
  <si>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</si>
  <si>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</si>
  <si>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</si>
  <si>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</si>
  <si>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</si>
  <si>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</si>
  <si>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</si>
  <si>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</si>
  <si>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</si>
  <si>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</si>
  <si>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</si>
  <si>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</si>
  <si>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</si>
  <si>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</si>
  <si>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</si>
  <si>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</si>
  <si>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</si>
  <si>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</si>
  <si>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</si>
  <si>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</si>
  <si>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</si>
  <si>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</si>
  <si>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</si>
  <si>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</si>
  <si>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</si>
  <si>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</si>
  <si>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</si>
  <si>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</si>
  <si>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</si>
  <si>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</si>
  <si>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</si>
  <si>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</si>
  <si>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</si>
  <si>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</si>
  <si>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</si>
  <si>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</si>
  <si>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</si>
  <si>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</si>
  <si>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</si>
  <si>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</si>
  <si>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</si>
  <si>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</si>
  <si>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</si>
  <si>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</si>
  <si>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</si>
  <si>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</si>
  <si>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</si>
  <si>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</si>
  <si>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</si>
  <si>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</si>
  <si>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</si>
  <si>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</si>
  <si>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</si>
  <si>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</si>
  <si>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</si>
  <si>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</si>
  <si>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</si>
  <si>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</si>
  <si>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</si>
  <si>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</si>
  <si>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</si>
  <si>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</si>
  <si>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</si>
  <si>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</si>
  <si>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</si>
  <si>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</si>
  <si>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</si>
  <si>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</si>
  <si>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</si>
  <si>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</si>
  <si>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</si>
  <si>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</si>
  <si>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</si>
  <si>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</si>
  <si>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岩手県八幡平市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</si>
  <si>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</si>
  <si>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</si>
  <si>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</si>
  <si>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</si>
  <si>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</si>
  <si>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</si>
  <si>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</si>
  <si>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</si>
  <si>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</si>
  <si>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</si>
  <si>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</si>
  <si>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</si>
  <si>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</si>
  <si>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</si>
  <si>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</si>
  <si>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</si>
  <si>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</si>
  <si>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</si>
  <si>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</si>
  <si>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</si>
  <si>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</si>
  <si>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</si>
  <si>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</si>
  <si>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</si>
  <si>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</si>
  <si>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</si>
  <si>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</si>
  <si>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</si>
  <si>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</si>
  <si>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</si>
  <si>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</si>
  <si>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</si>
  <si>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</si>
  <si>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</si>
  <si>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</si>
  <si>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</si>
  <si>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</si>
  <si>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</si>
  <si>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</si>
  <si>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</si>
  <si>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</si>
  <si>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</si>
  <si>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</si>
  <si>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</si>
  <si>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</si>
  <si>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</si>
  <si>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</si>
  <si>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</si>
  <si>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</si>
  <si>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</si>
  <si>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</si>
  <si>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</si>
  <si>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</si>
  <si>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</si>
  <si>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</si>
  <si>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</si>
  <si>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</si>
  <si>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</si>
  <si>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</si>
  <si>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</si>
  <si>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</si>
  <si>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</si>
  <si>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</si>
  <si>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</si>
  <si>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</si>
  <si>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</si>
  <si>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</si>
  <si>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</si>
  <si>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</si>
  <si>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</si>
  <si>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</si>
  <si>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</si>
  <si>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</si>
  <si>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</si>
  <si>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</si>
  <si>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</si>
  <si>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</si>
  <si>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</si>
  <si>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</si>
  <si>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</si>
  <si>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</si>
  <si>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</si>
  <si>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</si>
  <si>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</si>
  <si>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</si>
  <si>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</si>
  <si>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</si>
  <si>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</si>
  <si>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</si>
  <si>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</si>
  <si>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</si>
  <si>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</si>
  <si>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</si>
  <si>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</si>
  <si>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</si>
  <si>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</si>
  <si>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</si>
  <si>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</si>
  <si>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</si>
  <si>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</si>
  <si>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</si>
  <si>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</si>
  <si>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</si>
  <si>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</si>
  <si>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</si>
  <si>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</si>
  <si>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</si>
  <si>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</si>
  <si>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</si>
  <si>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</si>
  <si>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</si>
  <si>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</si>
  <si>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</si>
  <si>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</si>
  <si>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</si>
  <si>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</si>
  <si>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</si>
  <si>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</si>
  <si>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</si>
  <si>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</si>
  <si>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</si>
  <si>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</si>
  <si>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</si>
  <si>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</si>
  <si>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</si>
  <si>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</si>
  <si>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</si>
  <si>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</si>
  <si>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</si>
  <si>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</si>
  <si>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</si>
  <si>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</si>
  <si>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</si>
  <si>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</si>
  <si>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</si>
  <si>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</si>
  <si>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</si>
  <si>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</si>
  <si>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</si>
  <si>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</si>
  <si>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</si>
  <si>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</si>
  <si>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</si>
  <si>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</si>
  <si>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</si>
  <si>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</si>
  <si>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</si>
  <si>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</si>
  <si>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</si>
  <si>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</si>
  <si>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岩手県八幡平市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</si>
  <si>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</si>
  <si>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</si>
  <si>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</si>
  <si>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</si>
  <si>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</si>
  <si>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</si>
  <si>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</si>
  <si>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</si>
  <si>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</si>
  <si>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</si>
  <si>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</si>
  <si>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</si>
  <si>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</si>
  <si>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</si>
  <si>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</si>
  <si>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</si>
  <si>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</si>
  <si>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</si>
  <si>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</si>
  <si>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</si>
  <si>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</si>
  <si>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</si>
  <si>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</si>
  <si>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</si>
  <si>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</si>
  <si>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</si>
  <si>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</si>
  <si>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</si>
  <si>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</si>
  <si>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</si>
  <si>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</si>
  <si>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</si>
  <si>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</si>
  <si>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</si>
  <si>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</si>
  <si>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</si>
  <si>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</si>
  <si>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</si>
  <si>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</si>
  <si>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</si>
  <si>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</si>
  <si>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</si>
  <si>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</si>
  <si>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</si>
  <si>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</si>
  <si>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</si>
  <si>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</si>
  <si>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</si>
  <si>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</si>
  <si>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</si>
  <si>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</si>
  <si>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</si>
  <si>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</si>
  <si>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</si>
  <si>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</si>
  <si>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</si>
  <si>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</si>
  <si>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</si>
  <si>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</si>
  <si>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</si>
  <si>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</si>
  <si>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</si>
  <si>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</si>
  <si>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</si>
  <si>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</si>
  <si>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</si>
  <si>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</si>
  <si>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</si>
  <si>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</si>
  <si>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</si>
  <si>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</si>
  <si>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</si>
  <si>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</si>
  <si>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</si>
  <si>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</si>
  <si>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</si>
  <si>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</si>
  <si>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</si>
  <si>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</si>
  <si>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</si>
  <si>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</si>
  <si>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</si>
  <si>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</si>
  <si>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</si>
  <si>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</si>
  <si>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</si>
  <si>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</si>
  <si>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</si>
  <si>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</si>
  <si>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</si>
  <si>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</si>
  <si>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</si>
  <si>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</si>
  <si>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</si>
  <si>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</si>
  <si>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</si>
  <si>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</si>
  <si>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</si>
  <si>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</si>
  <si>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</si>
  <si>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</si>
  <si>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</si>
  <si>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</si>
  <si>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</si>
  <si>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</si>
  <si>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</si>
  <si>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</si>
  <si>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</si>
  <si>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</si>
  <si>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</si>
  <si>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</si>
  <si>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</si>
  <si>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</si>
  <si>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</si>
  <si>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</si>
  <si>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</si>
  <si>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</si>
  <si>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</si>
  <si>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</si>
  <si>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</si>
  <si>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</si>
  <si>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</si>
  <si>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</si>
  <si>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</si>
  <si>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</si>
  <si>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</si>
  <si>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</si>
  <si>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</si>
  <si>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</si>
  <si>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</si>
  <si>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</si>
  <si>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</si>
  <si>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</si>
  <si>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</si>
  <si>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</si>
  <si>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</si>
  <si>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</si>
  <si>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</si>
  <si>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</si>
  <si>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</si>
  <si>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</si>
  <si>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</si>
  <si>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</si>
  <si>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</si>
  <si>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</si>
  <si>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</si>
  <si>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</si>
  <si>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</si>
  <si>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</si>
  <si>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</si>
  <si>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</si>
  <si>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</si>
  <si>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</si>
  <si>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</si>
  <si>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</si>
  <si>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</si>
  <si>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</si>
  <si>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</si>
  <si>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</si>
  <si>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</si>
  <si>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</si>
  <si>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</si>
  <si>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</si>
  <si>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</si>
  <si>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</si>
  <si>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</si>
  <si>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</si>
  <si>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</si>
  <si>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</si>
  <si>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</si>
  <si>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</si>
  <si>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</si>
  <si>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</si>
  <si>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</si>
  <si>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3.54</t>
  </si>
  <si>
    <t>▲ 3.11</t>
  </si>
  <si>
    <t>病院事業会計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</si>
  <si>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</si>
  <si>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</si>
  <si>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</si>
  <si>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</si>
  <si>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</si>
  <si>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</si>
  <si>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</si>
  <si>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</si>
  <si>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</si>
  <si>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</si>
  <si>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水道事業会計</t>
    <phoneticPr fontId="2"/>
  </si>
  <si>
    <t>下水道事業会計</t>
    <rPh sb="0" eb="3">
      <t>ゲスイドウ</t>
    </rPh>
    <phoneticPr fontId="2"/>
  </si>
  <si>
    <t>病院事業会計</t>
    <rPh sb="0" eb="2">
      <t>ビョウイン</t>
    </rPh>
    <phoneticPr fontId="5"/>
  </si>
  <si>
    <t>下水道事業会計</t>
    <rPh sb="0" eb="3">
      <t>ゲスイドウ</t>
    </rPh>
    <phoneticPr fontId="5"/>
  </si>
  <si>
    <t>盛岡地区広域消防組合</t>
    <rPh sb="0" eb="2">
      <t>モリオカ</t>
    </rPh>
    <rPh sb="2" eb="4">
      <t>チク</t>
    </rPh>
    <rPh sb="4" eb="6">
      <t>コウイキ</t>
    </rPh>
    <rPh sb="6" eb="8">
      <t>ショウボウ</t>
    </rPh>
    <rPh sb="8" eb="10">
      <t>クミアイ</t>
    </rPh>
    <phoneticPr fontId="2"/>
  </si>
  <si>
    <t>-</t>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</si>
  <si>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</si>
  <si>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</si>
  <si>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</si>
  <si>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</si>
  <si>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</si>
  <si>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</si>
  <si>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盛岡広域環境組合</t>
    <rPh sb="0" eb="2">
      <t>モリオカ</t>
    </rPh>
    <rPh sb="2" eb="4">
      <t>コウイキ</t>
    </rPh>
    <rPh sb="4" eb="6">
      <t>カンキョウ</t>
    </rPh>
    <rPh sb="6" eb="8">
      <t>クミアイ</t>
    </rPh>
    <phoneticPr fontId="2"/>
  </si>
  <si>
    <t>八幡平温泉開発</t>
    <rPh sb="0" eb="3">
      <t>ハチマンタイ</t>
    </rPh>
    <rPh sb="3" eb="5">
      <t>オンセン</t>
    </rPh>
    <rPh sb="5" eb="7">
      <t>カイハツ</t>
    </rPh>
    <phoneticPr fontId="10"/>
  </si>
  <si>
    <t>地熱染色研究所</t>
    <rPh sb="0" eb="2">
      <t>チネツ</t>
    </rPh>
    <rPh sb="2" eb="4">
      <t>センショク</t>
    </rPh>
    <rPh sb="4" eb="7">
      <t>ケンキュウショ</t>
    </rPh>
    <phoneticPr fontId="10"/>
  </si>
  <si>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</si>
  <si>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</si>
  <si>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ふるさと応援基金</t>
    <phoneticPr fontId="5"/>
  </si>
  <si>
    <t>林業振興基金</t>
    <phoneticPr fontId="2"/>
  </si>
  <si>
    <t>新型コロナウイルス感染症対策基金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</si>
</sst>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4543-4834-83CB-F3D2156C67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118160</c:v>
                </c:pt>
                <c:pt idx="1">
                  <c:v>160895</c:v>
                </c:pt>
                <c:pt idx="2">
                  <c:v>79830</c:v>
                </c:pt>
                <c:pt idx="3">
                  <c:v>66662</c:v>
                </c:pt>
                <c:pt idx="4">
                  <c:v>61973</c:v>
                </c:pt>
              </c:numCache>
            </c:numRef>
          </c:val>
          <c:smooth val="0"/>
          <c:extLst>
            <c:ext xmlns:c16="http://schemas.microsoft.com/office/drawing/2014/chart" uri="{C3380CC4-5D6E-409C-BE32-E72D297353CC}">
              <c16:uniqueId val="{00000001-4543-4834-83CB-F3D2156C67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5.22</c:v>
                </c:pt>
                <c:pt idx="1">
                  <c:v>4.22</c:v>
                </c:pt>
                <c:pt idx="2">
                  <c:v>4.17</c:v>
                </c:pt>
                <c:pt idx="3">
                  <c:v>5.87</c:v>
                </c:pt>
                <c:pt idx="4">
                  <c:v>5.25</c:v>
                </c:pt>
              </c:numCache>
            </c:numRef>
          </c:val>
          <c:extLst>
            <c:ext xmlns:c16="http://schemas.microsoft.com/office/drawing/2014/chart" uri="{C3380CC4-5D6E-409C-BE32-E72D297353CC}">
              <c16:uniqueId val="{00000000-62F4-4E9D-869C-44F633EDC5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19.100000000000001</c:v>
                </c:pt>
                <c:pt idx="1">
                  <c:v>18.55</c:v>
                </c:pt>
                <c:pt idx="2">
                  <c:v>15.53</c:v>
                </c:pt>
                <c:pt idx="3">
                  <c:v>15.49</c:v>
                </c:pt>
                <c:pt idx="4">
                  <c:v>19.11</c:v>
                </c:pt>
              </c:numCache>
            </c:numRef>
          </c:val>
          <c:extLst>
            <c:ext xmlns:c16="http://schemas.microsoft.com/office/drawing/2014/chart" uri="{C3380CC4-5D6E-409C-BE32-E72D297353CC}">
              <c16:uniqueId val="{00000001-62F4-4E9D-869C-44F633EDC5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-3.54</c:v>
                </c:pt>
                <c:pt idx="1">
                  <c:v>0.28000000000000003</c:v>
                </c:pt>
                <c:pt idx="2">
                  <c:v>-3.11</c:v>
                </c:pt>
                <c:pt idx="3">
                  <c:v>1.85</c:v>
                </c:pt>
                <c:pt idx="4">
                  <c:v>2.97</c:v>
                </c:pt>
              </c:numCache>
            </c:numRef>
          </c:val>
          <c:smooth val="0"/>
          <c:extLst>
            <c:ext xmlns:c16="http://schemas.microsoft.com/office/drawing/2014/chart" uri="{C3380CC4-5D6E-409C-BE32-E72D297353CC}">
              <c16:uniqueId val="{00000002-62F4-4E9D-869C-44F633EDC5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4A-41B2-9889-9C9A8C7897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4A-41B2-9889-9C9A8C7897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14A-41B2-9889-9C9A8C7897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14A-41B2-9889-9C9A8C7897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14A-41B2-9889-9C9A8C78975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0.68</c:v>
                </c:pt>
                <c:pt idx="4">
                  <c:v>#N/A</c:v>
                </c:pt>
                <c:pt idx="5">
                  <c:v>0.03</c:v>
                </c:pt>
                <c:pt idx="6">
                  <c:v>#N/A</c:v>
                </c:pt>
                <c:pt idx="7">
                  <c:v>0.1</c:v>
                </c:pt>
                <c:pt idx="8">
                  <c:v>#N/A</c:v>
                </c:pt>
                <c:pt idx="9">
                  <c:v>0.23</c:v>
                </c:pt>
              </c:numCache>
            </c:numRef>
          </c:val>
          <c:extLst>
            <c:ext xmlns:c16="http://schemas.microsoft.com/office/drawing/2014/chart" uri="{C3380CC4-5D6E-409C-BE32-E72D297353CC}">
              <c16:uniqueId val="{00000005-314A-41B2-9889-9C9A8C78975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5.21</c:v>
                </c:pt>
                <c:pt idx="2">
                  <c:v>#N/A</c:v>
                </c:pt>
                <c:pt idx="3">
                  <c:v>4.22</c:v>
                </c:pt>
                <c:pt idx="4">
                  <c:v>#N/A</c:v>
                </c:pt>
                <c:pt idx="5">
                  <c:v>4.16</c:v>
                </c:pt>
                <c:pt idx="6">
                  <c:v>#N/A</c:v>
                </c:pt>
                <c:pt idx="7">
                  <c:v>5.86</c:v>
                </c:pt>
                <c:pt idx="8">
                  <c:v>#N/A</c:v>
                </c:pt>
                <c:pt idx="9">
                  <c:v>5.24</c:v>
                </c:pt>
              </c:numCache>
            </c:numRef>
          </c:val>
          <c:extLst>
            <c:ext xmlns:c16="http://schemas.microsoft.com/office/drawing/2014/chart" uri="{C3380CC4-5D6E-409C-BE32-E72D297353CC}">
              <c16:uniqueId val="{00000006-314A-41B2-9889-9C9A8C7897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8.31</c:v>
                </c:pt>
                <c:pt idx="2">
                  <c:v>#N/A</c:v>
                </c:pt>
                <c:pt idx="3">
                  <c:v>8.34</c:v>
                </c:pt>
                <c:pt idx="4">
                  <c:v>#N/A</c:v>
                </c:pt>
                <c:pt idx="5">
                  <c:v>8.61</c:v>
                </c:pt>
                <c:pt idx="6">
                  <c:v>#N/A</c:v>
                </c:pt>
                <c:pt idx="7">
                  <c:v>7.96</c:v>
                </c:pt>
                <c:pt idx="8">
                  <c:v>#N/A</c:v>
                </c:pt>
                <c:pt idx="9">
                  <c:v>7.88</c:v>
                </c:pt>
              </c:numCache>
            </c:numRef>
          </c:val>
          <c:extLst>
            <c:ext xmlns:c16="http://schemas.microsoft.com/office/drawing/2014/chart" uri="{C3380CC4-5D6E-409C-BE32-E72D297353CC}">
              <c16:uniqueId val="{00000007-314A-41B2-9889-9C9A8C7897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11.13</c:v>
                </c:pt>
                <c:pt idx="2">
                  <c:v>#N/A</c:v>
                </c:pt>
                <c:pt idx="3">
                  <c:v>11.21</c:v>
                </c:pt>
                <c:pt idx="4">
                  <c:v>#N/A</c:v>
                </c:pt>
                <c:pt idx="5">
                  <c:v>11.07</c:v>
                </c:pt>
                <c:pt idx="6">
                  <c:v>#N/A</c:v>
                </c:pt>
                <c:pt idx="7">
                  <c:v>11.02</c:v>
                </c:pt>
                <c:pt idx="8">
                  <c:v>#N/A</c:v>
                </c:pt>
                <c:pt idx="9">
                  <c:v>10.43</c:v>
                </c:pt>
              </c:numCache>
            </c:numRef>
          </c:val>
          <c:extLst>
            <c:ext xmlns:c16="http://schemas.microsoft.com/office/drawing/2014/chart" uri="{C3380CC4-5D6E-409C-BE32-E72D297353CC}">
              <c16:uniqueId val="{00000008-314A-41B2-9889-9C9A8C78975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12.58</c:v>
                </c:pt>
                <c:pt idx="2">
                  <c:v>#N/A</c:v>
                </c:pt>
                <c:pt idx="3">
                  <c:v>16.03</c:v>
                </c:pt>
                <c:pt idx="4">
                  <c:v>#N/A</c:v>
                </c:pt>
                <c:pt idx="5">
                  <c:v>20.16</c:v>
                </c:pt>
                <c:pt idx="6">
                  <c:v>#N/A</c:v>
                </c:pt>
                <c:pt idx="7">
                  <c:v>22.5</c:v>
                </c:pt>
                <c:pt idx="8">
                  <c:v>#N/A</c:v>
                </c:pt>
                <c:pt idx="9">
                  <c:v>24.58</c:v>
                </c:pt>
              </c:numCache>
            </c:numRef>
          </c:val>
          <c:extLst>
            <c:ext xmlns:c16="http://schemas.microsoft.com/office/drawing/2014/chart" uri="{C3380CC4-5D6E-409C-BE32-E72D297353CC}">
              <c16:uniqueId val="{00000009-314A-41B2-9889-9C9A8C7897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2415</c:v>
                </c:pt>
                <c:pt idx="5">
                  <c:v>2473</c:v>
                </c:pt>
                <c:pt idx="8">
                  <c:v>2470</c:v>
                </c:pt>
                <c:pt idx="11">
                  <c:v>2493</c:v>
                </c:pt>
                <c:pt idx="14">
                  <c:v>2269</c:v>
                </c:pt>
              </c:numCache>
            </c:numRef>
          </c:val>
          <c:extLst>
            <c:ext xmlns:c16="http://schemas.microsoft.com/office/drawing/2014/chart" uri="{C3380CC4-5D6E-409C-BE32-E72D297353CC}">
              <c16:uniqueId val="{00000000-195E-4823-9701-176733246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5E-4823-9701-176733246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47</c:v>
                </c:pt>
                <c:pt idx="6">
                  <c:v>42</c:v>
                </c:pt>
                <c:pt idx="9">
                  <c:v>55</c:v>
                </c:pt>
                <c:pt idx="12">
                  <c:v>61</c:v>
                </c:pt>
              </c:numCache>
            </c:numRef>
          </c:val>
          <c:extLst>
            <c:ext xmlns:c16="http://schemas.microsoft.com/office/drawing/2014/chart" uri="{C3380CC4-5D6E-409C-BE32-E72D297353CC}">
              <c16:uniqueId val="{00000002-195E-4823-9701-176733246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107</c:v>
                </c:pt>
                <c:pt idx="3">
                  <c:v>94</c:v>
                </c:pt>
                <c:pt idx="6">
                  <c:v>80</c:v>
                </c:pt>
                <c:pt idx="9">
                  <c:v>70</c:v>
                </c:pt>
                <c:pt idx="12">
                  <c:v>70</c:v>
                </c:pt>
              </c:numCache>
            </c:numRef>
          </c:val>
          <c:extLst>
            <c:ext xmlns:c16="http://schemas.microsoft.com/office/drawing/2014/chart" uri="{C3380CC4-5D6E-409C-BE32-E72D297353CC}">
              <c16:uniqueId val="{00000003-195E-4823-9701-176733246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797</c:v>
                </c:pt>
                <c:pt idx="3">
                  <c:v>956</c:v>
                </c:pt>
                <c:pt idx="6">
                  <c:v>969</c:v>
                </c:pt>
                <c:pt idx="9">
                  <c:v>956</c:v>
                </c:pt>
                <c:pt idx="12">
                  <c:v>929</c:v>
                </c:pt>
              </c:numCache>
            </c:numRef>
          </c:val>
          <c:extLst>
            <c:ext xmlns:c16="http://schemas.microsoft.com/office/drawing/2014/chart" uri="{C3380CC4-5D6E-409C-BE32-E72D297353CC}">
              <c16:uniqueId val="{00000004-195E-4823-9701-176733246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5E-4823-9701-176733246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5E-4823-9701-176733246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3038</c:v>
                </c:pt>
                <c:pt idx="3">
                  <c:v>3053</c:v>
                </c:pt>
                <c:pt idx="6">
                  <c:v>2822</c:v>
                </c:pt>
                <c:pt idx="9">
                  <c:v>2742</c:v>
                </c:pt>
                <c:pt idx="12">
                  <c:v>2365</c:v>
                </c:pt>
              </c:numCache>
            </c:numRef>
          </c:val>
          <c:extLst>
            <c:ext xmlns:c16="http://schemas.microsoft.com/office/drawing/2014/chart" uri="{C3380CC4-5D6E-409C-BE32-E72D297353CC}">
              <c16:uniqueId val="{00000007-195E-4823-9701-176733246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1546</c:v>
                </c:pt>
                <c:pt idx="2">
                  <c:v>#N/A</c:v>
                </c:pt>
                <c:pt idx="3">
                  <c:v>#N/A</c:v>
                </c:pt>
                <c:pt idx="4">
                  <c:v>1677</c:v>
                </c:pt>
                <c:pt idx="5">
                  <c:v>#N/A</c:v>
                </c:pt>
                <c:pt idx="6">
                  <c:v>#N/A</c:v>
                </c:pt>
                <c:pt idx="7">
                  <c:v>1443</c:v>
                </c:pt>
                <c:pt idx="8">
                  <c:v>#N/A</c:v>
                </c:pt>
                <c:pt idx="9">
                  <c:v>#N/A</c:v>
                </c:pt>
                <c:pt idx="10">
                  <c:v>1330</c:v>
                </c:pt>
                <c:pt idx="11">
                  <c:v>#N/A</c:v>
                </c:pt>
                <c:pt idx="12">
                  <c:v>#N/A</c:v>
                </c:pt>
                <c:pt idx="13">
                  <c:v>1156</c:v>
                </c:pt>
                <c:pt idx="14">
                  <c:v>#N/A</c:v>
                </c:pt>
              </c:numCache>
            </c:numRef>
          </c:val>
          <c:smooth val="0"/>
          <c:extLst>
            <c:ext xmlns:c16="http://schemas.microsoft.com/office/drawing/2014/chart" uri="{C3380CC4-5D6E-409C-BE32-E72D297353CC}">
              <c16:uniqueId val="{00000008-195E-4823-9701-176733246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21071</c:v>
                </c:pt>
                <c:pt idx="5">
                  <c:v>20235</c:v>
                </c:pt>
                <c:pt idx="8">
                  <c:v>19711</c:v>
                </c:pt>
                <c:pt idx="11">
                  <c:v>18169</c:v>
                </c:pt>
                <c:pt idx="14">
                  <c:v>16751</c:v>
                </c:pt>
              </c:numCache>
            </c:numRef>
          </c:val>
          <c:extLst>
            <c:ext xmlns:c16="http://schemas.microsoft.com/office/drawing/2014/chart" uri="{C3380CC4-5D6E-409C-BE32-E72D297353CC}">
              <c16:uniqueId val="{00000000-A772-42E7-9716-454BE68AD4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c:v>
                </c:pt>
                <c:pt idx="5">
                  <c:v>9</c:v>
                </c:pt>
                <c:pt idx="8">
                  <c:v>1</c:v>
                </c:pt>
                <c:pt idx="11">
                  <c:v>1</c:v>
                </c:pt>
                <c:pt idx="14">
                  <c:v>1</c:v>
                </c:pt>
              </c:numCache>
            </c:numRef>
          </c:val>
          <c:extLst>
            <c:ext xmlns:c16="http://schemas.microsoft.com/office/drawing/2014/chart" uri="{C3380CC4-5D6E-409C-BE32-E72D297353CC}">
              <c16:uniqueId val="{00000001-A772-42E7-9716-454BE68AD4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6040</c:v>
                </c:pt>
                <c:pt idx="5">
                  <c:v>5693</c:v>
                </c:pt>
                <c:pt idx="8">
                  <c:v>4757</c:v>
                </c:pt>
                <c:pt idx="11">
                  <c:v>4283</c:v>
                </c:pt>
                <c:pt idx="14">
                  <c:v>4554</c:v>
                </c:pt>
              </c:numCache>
            </c:numRef>
          </c:val>
          <c:extLst>
            <c:ext xmlns:c16="http://schemas.microsoft.com/office/drawing/2014/chart" uri="{C3380CC4-5D6E-409C-BE32-E72D297353CC}">
              <c16:uniqueId val="{00000002-A772-42E7-9716-454BE68AD4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72-42E7-9716-454BE68AD4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72-42E7-9716-454BE68AD4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72-42E7-9716-454BE68AD4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2181</c:v>
                </c:pt>
                <c:pt idx="3">
                  <c:v>2101</c:v>
                </c:pt>
                <c:pt idx="6">
                  <c:v>2147</c:v>
                </c:pt>
                <c:pt idx="9">
                  <c:v>2211</c:v>
                </c:pt>
                <c:pt idx="12">
                  <c:v>2192</c:v>
                </c:pt>
              </c:numCache>
            </c:numRef>
          </c:val>
          <c:extLst>
            <c:ext xmlns:c16="http://schemas.microsoft.com/office/drawing/2014/chart" uri="{C3380CC4-5D6E-409C-BE32-E72D297353CC}">
              <c16:uniqueId val="{00000006-A772-42E7-9716-454BE68AD4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364</c:v>
                </c:pt>
                <c:pt idx="3">
                  <c:v>273</c:v>
                </c:pt>
                <c:pt idx="6">
                  <c:v>195</c:v>
                </c:pt>
                <c:pt idx="9">
                  <c:v>235</c:v>
                </c:pt>
                <c:pt idx="12">
                  <c:v>288</c:v>
                </c:pt>
              </c:numCache>
            </c:numRef>
          </c:val>
          <c:extLst>
            <c:ext xmlns:c16="http://schemas.microsoft.com/office/drawing/2014/chart" uri="{C3380CC4-5D6E-409C-BE32-E72D297353CC}">
              <c16:uniqueId val="{00000007-A772-42E7-9716-454BE68AD4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11641</c:v>
                </c:pt>
                <c:pt idx="3">
                  <c:v>11068</c:v>
                </c:pt>
                <c:pt idx="6">
                  <c:v>10216</c:v>
                </c:pt>
                <c:pt idx="9">
                  <c:v>9581</c:v>
                </c:pt>
                <c:pt idx="12">
                  <c:v>8778</c:v>
                </c:pt>
              </c:numCache>
            </c:numRef>
          </c:val>
          <c:extLst>
            <c:ext xmlns:c16="http://schemas.microsoft.com/office/drawing/2014/chart" uri="{C3380CC4-5D6E-409C-BE32-E72D297353CC}">
              <c16:uniqueId val="{00000008-A772-42E7-9716-454BE68AD4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21</c:v>
                </c:pt>
                <c:pt idx="6">
                  <c:v>27</c:v>
                </c:pt>
                <c:pt idx="9">
                  <c:v>26</c:v>
                </c:pt>
                <c:pt idx="12">
                  <c:v>37</c:v>
                </c:pt>
              </c:numCache>
            </c:numRef>
          </c:val>
          <c:extLst>
            <c:ext xmlns:c16="http://schemas.microsoft.com/office/drawing/2014/chart" uri="{C3380CC4-5D6E-409C-BE32-E72D297353CC}">
              <c16:uniqueId val="{00000009-A772-42E7-9716-454BE68AD4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17330</c:v>
                </c:pt>
                <c:pt idx="3">
                  <c:v>17229</c:v>
                </c:pt>
                <c:pt idx="6">
                  <c:v>15250</c:v>
                </c:pt>
                <c:pt idx="9">
                  <c:v>13437</c:v>
                </c:pt>
                <c:pt idx="12">
                  <c:v>12095</c:v>
                </c:pt>
              </c:numCache>
            </c:numRef>
          </c:val>
          <c:extLst>
            <c:ext xmlns:c16="http://schemas.microsoft.com/office/drawing/2014/chart" uri="{C3380CC4-5D6E-409C-BE32-E72D297353CC}">
              <c16:uniqueId val="{0000000A-A772-42E7-9716-454BE68AD4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4407</c:v>
                </c:pt>
                <c:pt idx="2">
                  <c:v>#N/A</c:v>
                </c:pt>
                <c:pt idx="3">
                  <c:v>#N/A</c:v>
                </c:pt>
                <c:pt idx="4">
                  <c:v>4755</c:v>
                </c:pt>
                <c:pt idx="5">
                  <c:v>#N/A</c:v>
                </c:pt>
                <c:pt idx="6">
                  <c:v>#N/A</c:v>
                </c:pt>
                <c:pt idx="7">
                  <c:v>3365</c:v>
                </c:pt>
                <c:pt idx="8">
                  <c:v>#N/A</c:v>
                </c:pt>
                <c:pt idx="9">
                  <c:v>#N/A</c:v>
                </c:pt>
                <c:pt idx="10">
                  <c:v>3036</c:v>
                </c:pt>
                <c:pt idx="11">
                  <c:v>#N/A</c:v>
                </c:pt>
                <c:pt idx="12">
                  <c:v>#N/A</c:v>
                </c:pt>
                <c:pt idx="13">
                  <c:v>2085</c:v>
                </c:pt>
                <c:pt idx="14">
                  <c:v>#N/A</c:v>
                </c:pt>
              </c:numCache>
            </c:numRef>
          </c:val>
          <c:smooth val="0"/>
          <c:extLst>
            <c:ext xmlns:c16="http://schemas.microsoft.com/office/drawing/2014/chart" uri="{C3380CC4-5D6E-409C-BE32-E72D297353CC}">
              <c16:uniqueId val="{0000000B-A772-42E7-9716-454BE68AD4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1834</c:v>
                </c:pt>
                <c:pt idx="1">
                  <c:v>1847</c:v>
                </c:pt>
                <c:pt idx="2">
                  <c:v>2275</c:v>
                </c:pt>
              </c:numCache>
            </c:numRef>
          </c:val>
          <c:extLst>
            <c:ext xmlns:c16="http://schemas.microsoft.com/office/drawing/2014/chart" uri="{C3380CC4-5D6E-409C-BE32-E72D297353CC}">
              <c16:uniqueId val="{00000000-66C0-4B5A-8B85-877FC4DE07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933</c:v>
                </c:pt>
                <c:pt idx="1">
                  <c:v>468</c:v>
                </c:pt>
                <c:pt idx="2">
                  <c:v>497</c:v>
                </c:pt>
              </c:numCache>
            </c:numRef>
          </c:val>
          <c:extLst>
            <c:ext xmlns:c16="http://schemas.microsoft.com/office/drawing/2014/chart" uri="{C3380CC4-5D6E-409C-BE32-E72D297353CC}">
              <c16:uniqueId val="{00000001-66C0-4B5A-8B85-877FC4DE07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2664</c:v>
                </c:pt>
                <c:pt idx="1">
                  <c:v>2492</c:v>
                </c:pt>
                <c:pt idx="2">
                  <c:v>2212</c:v>
                </c:pt>
              </c:numCache>
            </c:numRef>
          </c:val>
          <c:extLst>
            <c:ext xmlns:c16="http://schemas.microsoft.com/office/drawing/2014/chart" uri="{C3380CC4-5D6E-409C-BE32-E72D297353CC}">
              <c16:uniqueId val="{00000002-66C0-4B5A-8B85-877FC4DE07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実質公債費比率の分子は、対前年度で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百万円の減となっている。これは、合併以降実施してきた大型事業に係る地方債元金の減に伴い、元利償還金が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百万円減少していることが主な要因となっている。今後も、事務事業の見直し・統廃合など歳出の合理化等行財政改革を推進し、健全な行財政運営に努めていく。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701040</xdr:colOff>
      <xdr:row>40</xdr:row>
      <xdr:rowOff>316230</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701040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701040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701040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701040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701040</xdr:colOff>
      <xdr:row>45</xdr:row>
      <xdr:rowOff>316230</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701040</xdr:colOff>
      <xdr:row>47</xdr:row>
      <xdr:rowOff>316230</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701040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701040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701040</xdr:colOff>
      <xdr:row>50</xdr:row>
      <xdr:rowOff>316230</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701040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将来負担比率の分子は、対前年度で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951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百万円の減となっている。これは、将来負担額である一般会計等に係る地方債残高が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1,342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百万円、公営企業債等繰入見込額が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百万円減少したことが主な要因となっている。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充当可能財源等の充当可能基金の減少が続いたが、６年度は財政調整基金を積み立て、増加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させる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ことができた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今後、学校統合等大規模事業実施による将来負担比率の増加も見込まれることから、義務的経費の削減を中心とし、財政の健全化に努める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これは、減債基金から合併特例債や過疎対策事業債の元利償還のため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百万円、市有財産整備基金から内部情報系システム機器購入等に伴い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百万円、合併市町村振興基金から自治会活動支援事業や地域のまちづくり推進に関する事業のため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百万円取り崩した一方で、財政調整基金から取り崩さなかったことや、財政調整基金へ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百万円、合併市町村振興基金へ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改革（第５次行財政改革）への取り組みを通じて経常経費の削減に努め取り崩しを縮小し、特定目的基金は総合計画を推進するため設置目的に沿い取り崩していき、今後の財政需要の増大にも対応していけるように一定額を確保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ふるさと応援基金：ふるさと納税により寄せられた寄附金を寄附者の意向に沿った事業に要する経費の財源に充てる。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・市有財産整備基金：電算機器更新、公共施設解体工事等の取り崩しにより、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百万円積み立てた一方で、自治会活動支援事業等の費用の取り崩しにより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・林業振興基金：林業振興事業に要する経費に充てるため、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総合計画並びに公共施設再編計画の個別管理計画を勘案し積み立て、一定額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これは、取り崩しをせずに、決算余剰金等を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百万円と６年度は増加することができたが、近年、基金残高は減少傾向にある。災害等の急な財政需要に対応するため、標準財政規模の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億円程度を目途に積み立てることとしている。行財政改革（第５次行政改革）への取り組みを通じて経常経費の削減に努める。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これは、合併特例債や過疎対策事業債の元利償還のために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百万円取り崩した一方で、県支出金の産業廃棄物処理施設周辺環境整備交付金等を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地方債償還のピークが過ぎたことから、減債基金の取崩しは減少を見込んでいる。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総合計画で計画している大型事業実施による地方債の借入（償還）を踏まえ、計画的に積み立てることとしている。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22,602
862.30
19,816,436
19,125,100
624,779
11,906,915
12,095,146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人口の減少や高齢化などにより、財政基盤が弱く、類似団体平均を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固定資産税や法人市民税などは増収傾向にあるが、引き続き、市税等の収納向上対策を中心とする歳入確保に努めるとともに、行財政改革（第５次行財政改革）への取り組みを通じて、補助金や委託料を中心とした歳出を見直し、予算編成に反映させるとともに、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や過疎対策事業債の増加などにより経常一般財源が増加したが、退職手当負担金の増等による人件費の増加や物価高騰による委託料の増等による物件費の増加などにより、経常経費充当一般財源が増加したため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引き続き、行財政改革への取り組みを通じて、補助金や委託料を中心とした歳出を見直すなど、事業の見直しを進めるとともに、全ての事務事業の優先度を厳しく点検し、優先度の低い事務事業について計画的に廃止・縮小を進め、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5826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64</xdr:row>
      <xdr:rowOff>31327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658263"/>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7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64</xdr:row>
      <xdr:rowOff>87630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719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63940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類似団体平均に比べ、人件費・物件費等が高くなっているのは、市の面積が広大で、総合支所を配置しているなど保有する公共施設が多く、その維持管理に費用がかかっているためである。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令和３年度策定の公共施設再編計画の個別管理計画により施設の集約化や廃止などの効率的な施設配置を検討し、公共施設の中長期的な維持更新費用の縮減を図るとともに、公共施設マネジメントの専門知識等を有するアドバイザーの派遣事業等の活用も検討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1916</xdr:rowOff>
    </xdr:from>
    <xdr:to>
      <xdr:col>23</xdr:col>
      <xdr:colOff>133350</xdr:colOff>
      <xdr:row>85</xdr:row>
      <xdr:rowOff>115288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75166"/>
          <a:ext cx="838200" cy="1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1916</xdr:rowOff>
    </xdr:from>
    <xdr:to>
      <xdr:col>19</xdr:col>
      <xdr:colOff>133350</xdr:colOff>
      <xdr:row>85</xdr:row>
      <xdr:rowOff>37392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575166"/>
          <a:ext cx="889000" cy="3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37392</xdr:rowOff>
    </xdr:from>
    <xdr:to>
      <xdr:col>15</xdr:col>
      <xdr:colOff>82550</xdr:colOff>
      <xdr:row>85</xdr:row>
      <xdr:rowOff>54505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610642"/>
          <a:ext cx="889000" cy="1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134169</xdr:rowOff>
    </xdr:from>
    <xdr:to>
      <xdr:col>11</xdr:col>
      <xdr:colOff>31750</xdr:colOff>
      <xdr:row>85</xdr:row>
      <xdr:rowOff>54505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35969"/>
          <a:ext cx="889000" cy="9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64488</xdr:rowOff>
    </xdr:from>
    <xdr:to>
      <xdr:col>23</xdr:col>
      <xdr:colOff>184150</xdr:colOff>
      <xdr:row>85</xdr:row>
      <xdr:rowOff>166088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36565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0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122566</xdr:rowOff>
    </xdr:from>
    <xdr:to>
      <xdr:col>19</xdr:col>
      <xdr:colOff>184150</xdr:colOff>
      <xdr:row>85</xdr:row>
      <xdr:rowOff>52716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37493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10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158042</xdr:rowOff>
    </xdr:from>
    <xdr:to>
      <xdr:col>15</xdr:col>
      <xdr:colOff>133350</xdr:colOff>
      <xdr:row>85</xdr:row>
      <xdr:rowOff>88192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72969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4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3705</xdr:rowOff>
    </xdr:from>
    <xdr:to>
      <xdr:col>11</xdr:col>
      <xdr:colOff>82550</xdr:colOff>
      <xdr:row>85</xdr:row>
      <xdr:rowOff>105305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90082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83369</xdr:rowOff>
    </xdr:from>
    <xdr:to>
      <xdr:col>7</xdr:col>
      <xdr:colOff>31750</xdr:colOff>
      <xdr:row>85</xdr:row>
      <xdr:rowOff>13519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169746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職員の採用・退職により、対前年度で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ポイント下回っている。今後も当該指数を注視しながら給与の適正化を図る。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7620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567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7620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106680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119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の面積が広大で、類似団体と比較し、総合支所等を多く配置しなくてはいけないことから、平均を上回っている。ＩＣＴの活用等により行政サービスを維持しつつ、支所の整理統廃合等を実施し、類似団体平均の水準まで職員数を削減する等、より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88447</xdr:rowOff>
    </xdr:from>
    <xdr:to>
      <xdr:col>81</xdr:col>
      <xdr:colOff>44450</xdr:colOff>
      <xdr:row>63</xdr:row>
      <xdr:rowOff>98788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8979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67763</xdr:rowOff>
    </xdr:from>
    <xdr:to>
      <xdr:col>77</xdr:col>
      <xdr:colOff>44450</xdr:colOff>
      <xdr:row>63</xdr:row>
      <xdr:rowOff>88447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69113"/>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55699</xdr:rowOff>
    </xdr:from>
    <xdr:to>
      <xdr:col>72</xdr:col>
      <xdr:colOff>203200</xdr:colOff>
      <xdr:row>63</xdr:row>
      <xdr:rowOff>67763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70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16056</xdr:rowOff>
    </xdr:from>
    <xdr:to>
      <xdr:col>68</xdr:col>
      <xdr:colOff>152400</xdr:colOff>
      <xdr:row>63</xdr:row>
      <xdr:rowOff>55699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17406"/>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47988</xdr:rowOff>
    </xdr:from>
    <xdr:to>
      <xdr:col>81</xdr:col>
      <xdr:colOff>95250</xdr:colOff>
      <xdr:row>63</xdr:row>
      <xdr:rowOff>149588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20065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37647</xdr:rowOff>
    </xdr:from>
    <xdr:to>
      <xdr:col>77</xdr:col>
      <xdr:colOff>95250</xdr:colOff>
      <xdr:row>63</xdr:row>
      <xdr:rowOff>139247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124024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25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16963</xdr:rowOff>
    </xdr:from>
    <xdr:to>
      <xdr:col>73</xdr:col>
      <xdr:colOff>44450</xdr:colOff>
      <xdr:row>63</xdr:row>
      <xdr:rowOff>118563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103340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4899</xdr:rowOff>
    </xdr:from>
    <xdr:to>
      <xdr:col>68</xdr:col>
      <xdr:colOff>203200</xdr:colOff>
      <xdr:row>63</xdr:row>
      <xdr:rowOff>106499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91276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地方債償還額の減少や償還年限の見直しなどにより、令和３年度をピークに実質公債費比率は減少しているが、類似団体では最も高いポイントとなっている。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年度に行財政改革実施計画を見直し、健全な財政運営を推進を掲げ、財政基盤の改革を基本方針とした。緊急度・住民ニーズを的確に把握した事業の選択や中長期財政見通しによる中期的な視点に立ち、今後とも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145203</xdr:rowOff>
    </xdr:from>
    <xdr:to>
      <xdr:col>81</xdr:col>
      <xdr:colOff>44450</xdr:colOff>
      <xdr:row>42</xdr:row>
      <xdr:rowOff>89746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17403"/>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61823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26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89746</xdr:rowOff>
    </xdr:from>
    <xdr:to>
      <xdr:col>81</xdr:col>
      <xdr:colOff>133350</xdr:colOff>
      <xdr:row>42</xdr:row>
      <xdr:rowOff>89746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29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60130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6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145203</xdr:rowOff>
    </xdr:from>
    <xdr:to>
      <xdr:col>81</xdr:col>
      <xdr:colOff>133350</xdr:colOff>
      <xdr:row>36</xdr:row>
      <xdr:rowOff>145203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43</xdr:row>
      <xdr:rowOff>55033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90646"/>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159614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67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119380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273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167640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49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118956</xdr:rowOff>
    </xdr:from>
    <xdr:to>
      <xdr:col>73</xdr:col>
      <xdr:colOff>44450</xdr:colOff>
      <xdr:row>40</xdr:row>
      <xdr:rowOff>49106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167640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4836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118956</xdr:rowOff>
    </xdr:from>
    <xdr:to>
      <xdr:col>68</xdr:col>
      <xdr:colOff>203200</xdr:colOff>
      <xdr:row>40</xdr:row>
      <xdr:rowOff>49106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0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106273</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3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116840</xdr:rowOff>
    </xdr:from>
    <xdr:to>
      <xdr:col>68</xdr:col>
      <xdr:colOff>203200</xdr:colOff>
      <xdr:row>44</xdr:row>
      <xdr:rowOff>46990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31767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地方債元金償還に伴う地方債現在高の減少や、公営企業債等繰入見込額の減少などにより将来負担額が減少し、将来負担率は、対前年度で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また、地方債現在高等の将来負担額は減少している一方で、充当可能財源も減少しており、今後も公債費等義務的経費の削減を中心とする行財政改革を進め、財政の健全化に努める。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88477</xdr:rowOff>
    </xdr:from>
    <xdr:to>
      <xdr:col>81</xdr:col>
      <xdr:colOff>44450</xdr:colOff>
      <xdr:row>16</xdr:row>
      <xdr:rowOff>59125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60227"/>
          <a:ext cx="8382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59125</xdr:rowOff>
    </xdr:from>
    <xdr:to>
      <xdr:col>77</xdr:col>
      <xdr:colOff>44450</xdr:colOff>
      <xdr:row>16</xdr:row>
      <xdr:rowOff>108726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02325"/>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108726</xdr:rowOff>
    </xdr:from>
    <xdr:to>
      <xdr:col>72</xdr:col>
      <xdr:colOff>203200</xdr:colOff>
      <xdr:row>17</xdr:row>
      <xdr:rowOff>111548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51926"/>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86078</xdr:rowOff>
    </xdr:from>
    <xdr:to>
      <xdr:col>68</xdr:col>
      <xdr:colOff>152400</xdr:colOff>
      <xdr:row>17</xdr:row>
      <xdr:rowOff>111548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000728"/>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37677</xdr:rowOff>
    </xdr:from>
    <xdr:to>
      <xdr:col>81</xdr:col>
      <xdr:colOff>95250</xdr:colOff>
      <xdr:row>15</xdr:row>
      <xdr:rowOff>139277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9754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8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8325</xdr:rowOff>
    </xdr:from>
    <xdr:to>
      <xdr:col>77</xdr:col>
      <xdr:colOff>95250</xdr:colOff>
      <xdr:row>16</xdr:row>
      <xdr:rowOff>109925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94702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3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57926</xdr:rowOff>
    </xdr:from>
    <xdr:to>
      <xdr:col>73</xdr:col>
      <xdr:colOff>44450</xdr:colOff>
      <xdr:row>16</xdr:row>
      <xdr:rowOff>159526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144303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8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60748</xdr:rowOff>
    </xdr:from>
    <xdr:to>
      <xdr:col>68</xdr:col>
      <xdr:colOff>203200</xdr:colOff>
      <xdr:row>17</xdr:row>
      <xdr:rowOff>162348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147125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6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35278</xdr:rowOff>
    </xdr:from>
    <xdr:to>
      <xdr:col>64</xdr:col>
      <xdr:colOff>152400</xdr:colOff>
      <xdr:row>17</xdr:row>
      <xdr:rowOff>136878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121655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3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22,602
862.30
19,816,436
19,125,100
624,779
11,906,915
12,095,146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人件費に係る経常収支比率は、退職手当負担金の増などにより、対前年度で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ポイント下回っている。これは、類似団体平均より職員数は多いものの、給与水準が低いことが主な要因である。今後も行財政改革（第５次財政改革）への取り組みを通じて、人件費の抑制に努める。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42418</xdr:rowOff>
    </xdr:from>
    <xdr:to>
      <xdr:col>24</xdr:col>
      <xdr:colOff>25400</xdr:colOff>
      <xdr:row>34</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0026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42418</xdr:rowOff>
    </xdr:from>
    <xdr:to>
      <xdr:col>19</xdr:col>
      <xdr:colOff>187325</xdr:colOff>
      <xdr:row>33</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002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33274</xdr:rowOff>
    </xdr:from>
    <xdr:to>
      <xdr:col>15</xdr:col>
      <xdr:colOff>98425</xdr:colOff>
      <xdr:row>33</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6911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33274</xdr:rowOff>
    </xdr:from>
    <xdr:to>
      <xdr:col>11</xdr:col>
      <xdr:colOff>9525</xdr:colOff>
      <xdr:row>33</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911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20845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137922</xdr:rowOff>
    </xdr:from>
    <xdr:to>
      <xdr:col>24</xdr:col>
      <xdr:colOff>76200</xdr:colOff>
      <xdr:row>34</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163068</xdr:rowOff>
    </xdr:from>
    <xdr:to>
      <xdr:col>20</xdr:col>
      <xdr:colOff>38100</xdr:colOff>
      <xdr:row>33</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103395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1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55626</xdr:rowOff>
    </xdr:from>
    <xdr:to>
      <xdr:col>15</xdr:col>
      <xdr:colOff>149225</xdr:colOff>
      <xdr:row>33</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153924</xdr:rowOff>
    </xdr:from>
    <xdr:to>
      <xdr:col>11</xdr:col>
      <xdr:colOff>60325</xdr:colOff>
      <xdr:row>33</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94251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光熱水費や物価高騰の影響により、物件費に係る経常収支比率が増加している。物件費が類似団体平均を上回っているのは、類似団体平均と比較し、当市は保有する施設数が多いためである。今後も委託業務を中心とした事業のヒアリング、見直しにより、事業の取捨選択を徹底していくことで、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156936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6529"/>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86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17</xdr:row>
      <xdr:rowOff>15421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147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15</xdr:row>
      <xdr:rowOff>129721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106136</xdr:rowOff>
    </xdr:from>
    <xdr:to>
      <xdr:col>82</xdr:col>
      <xdr:colOff>158750</xdr:colOff>
      <xdr:row>18</xdr:row>
      <xdr:rowOff>36286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78213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扶助費に係る経常収支比率は、対前年度を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ポイント下回ったが、この要因として、生活保護扶助費の減などが挙げられる。今後も資格審査等の適正化や各種手当への単独加算等の点検、見直しを進めていくことで、抑制するよう努める。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383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73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ポイント上回っている。今後も他会計への繰出金を抑制するなど、各種事業の経費節減や受益者負担の原則に基づいた使用料等の見直しを踏まえて、更に適正化を図る。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53522</xdr:rowOff>
    </xdr:from>
    <xdr:to>
      <xdr:col>82</xdr:col>
      <xdr:colOff>107950</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261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45357</xdr:rowOff>
    </xdr:from>
    <xdr:to>
      <xdr:col>73</xdr:col>
      <xdr:colOff>180975</xdr:colOff>
      <xdr:row>58</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89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151493</xdr:rowOff>
    </xdr:from>
    <xdr:to>
      <xdr:col>69</xdr:col>
      <xdr:colOff>92075</xdr:colOff>
      <xdr:row>58</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24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2722</xdr:rowOff>
    </xdr:from>
    <xdr:to>
      <xdr:col>82</xdr:col>
      <xdr:colOff>158750</xdr:colOff>
      <xdr:row>57</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146249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166007</xdr:rowOff>
    </xdr:from>
    <xdr:to>
      <xdr:col>74</xdr:col>
      <xdr:colOff>31750</xdr:colOff>
      <xdr:row>58</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166007</xdr:rowOff>
    </xdr:from>
    <xdr:to>
      <xdr:col>69</xdr:col>
      <xdr:colOff>142875</xdr:colOff>
      <xdr:row>58</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100693</xdr:rowOff>
    </xdr:from>
    <xdr:to>
      <xdr:col>65</xdr:col>
      <xdr:colOff>53975</xdr:colOff>
      <xdr:row>58</xdr:row>
      <xdr:rowOff>30843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15620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補助費に係る経常収支比率が類似団体平均を上回っているのは、病院事業会計への補助などが主な要因と考えられる。病院事業会計負担金の増などにより対前年度で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ポイント上回っている。今後も、補助金見直しガイドラインに基づき、継続的に評価、見直しを行い、必要性の低い補助金は見直しや廃止を行う方針である。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201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xdr:rowOff>
    </xdr:from>
    <xdr:to>
      <xdr:col>78</xdr:col>
      <xdr:colOff>69850</xdr:colOff>
      <xdr:row>38</xdr:row>
      <xdr:rowOff>66040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66040</xdr:rowOff>
    </xdr:from>
    <xdr:to>
      <xdr:col>73</xdr:col>
      <xdr:colOff>180975</xdr:colOff>
      <xdr:row>39</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165100</xdr:rowOff>
    </xdr:from>
    <xdr:to>
      <xdr:col>69</xdr:col>
      <xdr:colOff>92075</xdr:colOff>
      <xdr:row>39</xdr:row>
      <xdr:rowOff>8890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68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xdr:rowOff>
    </xdr:from>
    <xdr:to>
      <xdr:col>74</xdr:col>
      <xdr:colOff>31750</xdr:colOff>
      <xdr:row>38</xdr:row>
      <xdr:rowOff>116840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101617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129540</xdr:rowOff>
    </xdr:from>
    <xdr:to>
      <xdr:col>69</xdr:col>
      <xdr:colOff>142875</xdr:colOff>
      <xdr:row>39</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44467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114300</xdr:rowOff>
    </xdr:from>
    <xdr:to>
      <xdr:col>65</xdr:col>
      <xdr:colOff>53975</xdr:colOff>
      <xdr:row>39</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公債費は、対前年度を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ポイント下回り、公債費に係る経常収支比率は類似団体平均を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ポイント上回るほどに減少している。地方債償還金の減少に伴い令和２年度をピークに減少に転じ、今後も減少していくものと見込んでいる。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今後も行財政改革のもと、地方債対象事業の厳選に努め、実質公債費比率や将来負担比率を注視しながら、新規発行を抑制し公債費の削減に努める。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80</xdr:row>
      <xdr:rowOff>21844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45237"/>
          <a:ext cx="8382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21844</xdr:rowOff>
    </xdr:from>
    <xdr:to>
      <xdr:col>19</xdr:col>
      <xdr:colOff>187325</xdr:colOff>
      <xdr:row>81</xdr:row>
      <xdr:rowOff>14987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37844"/>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14987</xdr:rowOff>
    </xdr:from>
    <xdr:to>
      <xdr:col>15</xdr:col>
      <xdr:colOff>98425</xdr:colOff>
      <xdr:row>81</xdr:row>
      <xdr:rowOff>115570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9024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115570</xdr:rowOff>
    </xdr:from>
    <xdr:to>
      <xdr:col>11</xdr:col>
      <xdr:colOff>9525</xdr:colOff>
      <xdr:row>81</xdr:row>
      <xdr:rowOff>124713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4003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142494</xdr:rowOff>
    </xdr:from>
    <xdr:to>
      <xdr:col>20</xdr:col>
      <xdr:colOff>38100</xdr:colOff>
      <xdr:row>80</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57421</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135637</xdr:rowOff>
    </xdr:from>
    <xdr:to>
      <xdr:col>15</xdr:col>
      <xdr:colOff>149225</xdr:colOff>
      <xdr:row>81</xdr:row>
      <xdr:rowOff>65787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50564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64770</xdr:rowOff>
    </xdr:from>
    <xdr:to>
      <xdr:col>11</xdr:col>
      <xdr:colOff>60325</xdr:colOff>
      <xdr:row>81</xdr:row>
      <xdr:rowOff>166370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151147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73913</xdr:rowOff>
    </xdr:from>
    <xdr:to>
      <xdr:col>6</xdr:col>
      <xdr:colOff>171450</xdr:colOff>
      <xdr:row>82</xdr:row>
      <xdr:rowOff>4063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160290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ポイント増加し、５年度に令和元年度以来、４年ぶりに類似団体平均を下回ったが、また類似団体平均を上回った。今後も事業の見直しにより経常経費の削減に努めていく。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52705</xdr:rowOff>
    </xdr:from>
    <xdr:to>
      <xdr:col>82</xdr:col>
      <xdr:colOff>107950</xdr:colOff>
      <xdr:row>75</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740005"/>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52705</xdr:rowOff>
    </xdr:from>
    <xdr:to>
      <xdr:col>78</xdr:col>
      <xdr:colOff>69850</xdr:colOff>
      <xdr:row>75</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74000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36847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9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109855</xdr:rowOff>
    </xdr:from>
    <xdr:to>
      <xdr:col>73</xdr:col>
      <xdr:colOff>180975</xdr:colOff>
      <xdr:row>75</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971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109855</xdr:rowOff>
    </xdr:from>
    <xdr:to>
      <xdr:col>69</xdr:col>
      <xdr:colOff>92075</xdr:colOff>
      <xdr:row>74</xdr:row>
      <xdr:rowOff>167005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97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1905</xdr:rowOff>
    </xdr:from>
    <xdr:to>
      <xdr:col>78</xdr:col>
      <xdr:colOff>120650</xdr:colOff>
      <xdr:row>74</xdr:row>
      <xdr:rowOff>103505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113682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45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59055</xdr:rowOff>
    </xdr:from>
    <xdr:to>
      <xdr:col>69</xdr:col>
      <xdr:colOff>142875</xdr:colOff>
      <xdr:row>74</xdr:row>
      <xdr:rowOff>160655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145432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31132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90174</xdr:rowOff>
    </xdr:from>
    <xdr:to>
      <xdr:col>29</xdr:col>
      <xdr:colOff>127000</xdr:colOff>
      <xdr:row>14</xdr:row>
      <xdr:rowOff>87316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66649"/>
          <a:ext cx="647700" cy="16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87316</xdr:rowOff>
    </xdr:from>
    <xdr:to>
      <xdr:col>26</xdr:col>
      <xdr:colOff>50800</xdr:colOff>
      <xdr:row>14</xdr:row>
      <xdr:rowOff>87594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5241"/>
          <a:ext cx="698500" cy="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5967</xdr:rowOff>
    </xdr:from>
    <xdr:to>
      <xdr:col>22</xdr:col>
      <xdr:colOff>114300</xdr:colOff>
      <xdr:row>14</xdr:row>
      <xdr:rowOff>87594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53892"/>
          <a:ext cx="698500" cy="8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5967</xdr:rowOff>
    </xdr:from>
    <xdr:to>
      <xdr:col>18</xdr:col>
      <xdr:colOff>177800</xdr:colOff>
      <xdr:row>14</xdr:row>
      <xdr:rowOff>94386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53892"/>
          <a:ext cx="6985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39374</xdr:rowOff>
    </xdr:from>
    <xdr:to>
      <xdr:col>29</xdr:col>
      <xdr:colOff>177800</xdr:colOff>
      <xdr:row>13</xdr:row>
      <xdr:rowOff>140974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1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55901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36516</xdr:rowOff>
    </xdr:from>
    <xdr:to>
      <xdr:col>26</xdr:col>
      <xdr:colOff>101600</xdr:colOff>
      <xdr:row>14</xdr:row>
      <xdr:rowOff>138116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4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148293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53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36794</xdr:rowOff>
    </xdr:from>
    <xdr:to>
      <xdr:col>22</xdr:col>
      <xdr:colOff>165100</xdr:colOff>
      <xdr:row>14</xdr:row>
      <xdr:rowOff>138394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4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148571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126617</xdr:rowOff>
    </xdr:from>
    <xdr:to>
      <xdr:col>19</xdr:col>
      <xdr:colOff>38100</xdr:colOff>
      <xdr:row>14</xdr:row>
      <xdr:rowOff>56767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0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66944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7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43586</xdr:rowOff>
    </xdr:from>
    <xdr:to>
      <xdr:col>15</xdr:col>
      <xdr:colOff>101600</xdr:colOff>
      <xdr:row>14</xdr:row>
      <xdr:rowOff>145186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91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155363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6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241453</xdr:rowOff>
    </xdr:from>
    <xdr:to>
      <xdr:col>29</xdr:col>
      <xdr:colOff>127000</xdr:colOff>
      <xdr:row>37</xdr:row>
      <xdr:rowOff>242977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508903"/>
          <a:ext cx="0" cy="85877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215054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3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242977</xdr:rowOff>
    </xdr:from>
    <xdr:to>
      <xdr:col>30</xdr:col>
      <xdr:colOff>25400</xdr:colOff>
      <xdr:row>37</xdr:row>
      <xdr:rowOff>242977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67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327829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25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241453</xdr:rowOff>
    </xdr:from>
    <xdr:to>
      <xdr:col>30</xdr:col>
      <xdr:colOff>25400</xdr:colOff>
      <xdr:row>34</xdr:row>
      <xdr:rowOff>241453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508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214020</xdr:rowOff>
    </xdr:from>
    <xdr:to>
      <xdr:col>29</xdr:col>
      <xdr:colOff>127000</xdr:colOff>
      <xdr:row>34</xdr:row>
      <xdr:rowOff>338589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481470"/>
          <a:ext cx="647700" cy="124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20712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3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48635</xdr:rowOff>
    </xdr:from>
    <xdr:to>
      <xdr:col>29</xdr:col>
      <xdr:colOff>177800</xdr:colOff>
      <xdr:row>36</xdr:row>
      <xdr:rowOff>150235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1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142621</xdr:rowOff>
    </xdr:from>
    <xdr:to>
      <xdr:col>26</xdr:col>
      <xdr:colOff>50800</xdr:colOff>
      <xdr:row>34</xdr:row>
      <xdr:rowOff>214020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10071"/>
          <a:ext cx="698500" cy="71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58179</xdr:rowOff>
    </xdr:from>
    <xdr:to>
      <xdr:col>26</xdr:col>
      <xdr:colOff>101600</xdr:colOff>
      <xdr:row>36</xdr:row>
      <xdr:rowOff>159779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11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144556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317786</xdr:rowOff>
    </xdr:from>
    <xdr:to>
      <xdr:col>22</xdr:col>
      <xdr:colOff>114300</xdr:colOff>
      <xdr:row>34</xdr:row>
      <xdr:rowOff>142621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242336"/>
          <a:ext cx="698500" cy="167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71133</xdr:rowOff>
    </xdr:from>
    <xdr:to>
      <xdr:col>22</xdr:col>
      <xdr:colOff>165100</xdr:colOff>
      <xdr:row>37</xdr:row>
      <xdr:rowOff>1283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2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317786</xdr:rowOff>
    </xdr:from>
    <xdr:to>
      <xdr:col>18</xdr:col>
      <xdr:colOff>177800</xdr:colOff>
      <xdr:row>34</xdr:row>
      <xdr:rowOff>102330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242336"/>
          <a:ext cx="698500" cy="12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83877</xdr:rowOff>
    </xdr:from>
    <xdr:to>
      <xdr:col>19</xdr:col>
      <xdr:colOff>38100</xdr:colOff>
      <xdr:row>37</xdr:row>
      <xdr:rowOff>14027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170254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2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113576</xdr:rowOff>
    </xdr:from>
    <xdr:to>
      <xdr:col>15</xdr:col>
      <xdr:colOff>101600</xdr:colOff>
      <xdr:row>37</xdr:row>
      <xdr:rowOff>43726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5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287789</xdr:rowOff>
    </xdr:from>
    <xdr:to>
      <xdr:col>29</xdr:col>
      <xdr:colOff>177800</xdr:colOff>
      <xdr:row>35</xdr:row>
      <xdr:rowOff>46489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196366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6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163220</xdr:rowOff>
    </xdr:from>
    <xdr:to>
      <xdr:col>26</xdr:col>
      <xdr:colOff>101600</xdr:colOff>
      <xdr:row>34</xdr:row>
      <xdr:rowOff>264820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3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274997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1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91821</xdr:rowOff>
    </xdr:from>
    <xdr:to>
      <xdr:col>22</xdr:col>
      <xdr:colOff>165100</xdr:colOff>
      <xdr:row>34</xdr:row>
      <xdr:rowOff>193421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35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203598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2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266986</xdr:rowOff>
    </xdr:from>
    <xdr:to>
      <xdr:col>19</xdr:col>
      <xdr:colOff>38100</xdr:colOff>
      <xdr:row>34</xdr:row>
      <xdr:rowOff>25686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19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35863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96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51530</xdr:rowOff>
    </xdr:from>
    <xdr:to>
      <xdr:col>15</xdr:col>
      <xdr:colOff>101600</xdr:colOff>
      <xdr:row>34</xdr:row>
      <xdr:rowOff>153130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31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163307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8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22,602
862.30
19,816,436
19,125,100
624,779
11,906,915
12,095,146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107429</xdr:rowOff>
    </xdr:from>
    <xdr:to>
      <xdr:col>24</xdr:col>
      <xdr:colOff>63500</xdr:colOff>
      <xdr:row>35</xdr:row>
      <xdr:rowOff>66218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6729"/>
          <a:ext cx="838200" cy="1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66218</xdr:rowOff>
    </xdr:from>
    <xdr:to>
      <xdr:col>19</xdr:col>
      <xdr:colOff>177800</xdr:colOff>
      <xdr:row>35</xdr:row>
      <xdr:rowOff>77305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696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77305</xdr:rowOff>
    </xdr:from>
    <xdr:to>
      <xdr:col>15</xdr:col>
      <xdr:colOff>50800</xdr:colOff>
      <xdr:row>35</xdr:row>
      <xdr:rowOff>88938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8055"/>
          <a:ext cx="88900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88938</xdr:rowOff>
    </xdr:from>
    <xdr:to>
      <xdr:col>10</xdr:col>
      <xdr:colOff>114300</xdr:colOff>
      <xdr:row>35</xdr:row>
      <xdr:rowOff>109449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9688"/>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56629</xdr:rowOff>
    </xdr:from>
    <xdr:to>
      <xdr:col>24</xdr:col>
      <xdr:colOff>114300</xdr:colOff>
      <xdr:row>34</xdr:row>
      <xdr:rowOff>158229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79506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15418</xdr:rowOff>
    </xdr:from>
    <xdr:to>
      <xdr:col>20</xdr:col>
      <xdr:colOff>38100</xdr:colOff>
      <xdr:row>35</xdr:row>
      <xdr:rowOff>117018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133545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26505</xdr:rowOff>
    </xdr:from>
    <xdr:to>
      <xdr:col>15</xdr:col>
      <xdr:colOff>101600</xdr:colOff>
      <xdr:row>35</xdr:row>
      <xdr:rowOff>128105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144632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0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38138</xdr:rowOff>
    </xdr:from>
    <xdr:to>
      <xdr:col>10</xdr:col>
      <xdr:colOff>165100</xdr:colOff>
      <xdr:row>35</xdr:row>
      <xdr:rowOff>139738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156265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58649</xdr:rowOff>
    </xdr:from>
    <xdr:to>
      <xdr:col>6</xdr:col>
      <xdr:colOff>38100</xdr:colOff>
      <xdr:row>35</xdr:row>
      <xdr:rowOff>160249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5326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17463</xdr:rowOff>
    </xdr:from>
    <xdr:to>
      <xdr:col>24</xdr:col>
      <xdr:colOff>63500</xdr:colOff>
      <xdr:row>55</xdr:row>
      <xdr:rowOff>1791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75763"/>
          <a:ext cx="838200" cy="1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95034</xdr:rowOff>
    </xdr:from>
    <xdr:to>
      <xdr:col>19</xdr:col>
      <xdr:colOff>177800</xdr:colOff>
      <xdr:row>55</xdr:row>
      <xdr:rowOff>1791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53334"/>
          <a:ext cx="889000" cy="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73914</xdr:rowOff>
    </xdr:from>
    <xdr:to>
      <xdr:col>15</xdr:col>
      <xdr:colOff>50800</xdr:colOff>
      <xdr:row>54</xdr:row>
      <xdr:rowOff>95034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32214"/>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73914</xdr:rowOff>
    </xdr:from>
    <xdr:to>
      <xdr:col>10</xdr:col>
      <xdr:colOff>114300</xdr:colOff>
      <xdr:row>55</xdr:row>
      <xdr:rowOff>88938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32214"/>
          <a:ext cx="889000" cy="1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138113</xdr:rowOff>
    </xdr:from>
    <xdr:to>
      <xdr:col>24</xdr:col>
      <xdr:colOff>114300</xdr:colOff>
      <xdr:row>54</xdr:row>
      <xdr:rowOff>68263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160990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7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122441</xdr:rowOff>
    </xdr:from>
    <xdr:to>
      <xdr:col>20</xdr:col>
      <xdr:colOff>38100</xdr:colOff>
      <xdr:row>55</xdr:row>
      <xdr:rowOff>52591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69118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5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44234</xdr:rowOff>
    </xdr:from>
    <xdr:to>
      <xdr:col>15</xdr:col>
      <xdr:colOff>101600</xdr:colOff>
      <xdr:row>54</xdr:row>
      <xdr:rowOff>145834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162361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7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23114</xdr:rowOff>
    </xdr:from>
    <xdr:to>
      <xdr:col>10</xdr:col>
      <xdr:colOff>165100</xdr:colOff>
      <xdr:row>54</xdr:row>
      <xdr:rowOff>124714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141241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0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38138</xdr:rowOff>
    </xdr:from>
    <xdr:to>
      <xdr:col>6</xdr:col>
      <xdr:colOff>38100</xdr:colOff>
      <xdr:row>55</xdr:row>
      <xdr:rowOff>139738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156265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116650</xdr:rowOff>
    </xdr:from>
    <xdr:to>
      <xdr:col>24</xdr:col>
      <xdr:colOff>63500</xdr:colOff>
      <xdr:row>77</xdr:row>
      <xdr:rowOff>14332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6850"/>
          <a:ext cx="838200" cy="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122383</xdr:rowOff>
    </xdr:from>
    <xdr:to>
      <xdr:col>19</xdr:col>
      <xdr:colOff>177800</xdr:colOff>
      <xdr:row>77</xdr:row>
      <xdr:rowOff>14332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52583"/>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102572</xdr:rowOff>
    </xdr:from>
    <xdr:to>
      <xdr:col>15</xdr:col>
      <xdr:colOff>50800</xdr:colOff>
      <xdr:row>76</xdr:row>
      <xdr:rowOff>122383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32772"/>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102572</xdr:rowOff>
    </xdr:from>
    <xdr:to>
      <xdr:col>10</xdr:col>
      <xdr:colOff>114300</xdr:colOff>
      <xdr:row>76</xdr:row>
      <xdr:rowOff>130136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32772"/>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65850</xdr:rowOff>
    </xdr:from>
    <xdr:to>
      <xdr:col>24</xdr:col>
      <xdr:colOff>114300</xdr:colOff>
      <xdr:row>76</xdr:row>
      <xdr:rowOff>167450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88726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4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134982</xdr:rowOff>
    </xdr:from>
    <xdr:to>
      <xdr:col>20</xdr:col>
      <xdr:colOff>38100</xdr:colOff>
      <xdr:row>77</xdr:row>
      <xdr:rowOff>65132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81659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71583</xdr:rowOff>
    </xdr:from>
    <xdr:to>
      <xdr:col>15</xdr:col>
      <xdr:colOff>101600</xdr:colOff>
      <xdr:row>77</xdr:row>
      <xdr:rowOff>1733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18260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51772</xdr:rowOff>
    </xdr:from>
    <xdr:to>
      <xdr:col>10</xdr:col>
      <xdr:colOff>165100</xdr:colOff>
      <xdr:row>76</xdr:row>
      <xdr:rowOff>153372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169898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79336</xdr:rowOff>
    </xdr:from>
    <xdr:to>
      <xdr:col>6</xdr:col>
      <xdr:colOff>38100</xdr:colOff>
      <xdr:row>77</xdr:row>
      <xdr:rowOff>9486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26014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38024</xdr:rowOff>
    </xdr:from>
    <xdr:to>
      <xdr:col>24</xdr:col>
      <xdr:colOff>63500</xdr:colOff>
      <xdr:row>94</xdr:row>
      <xdr:rowOff>40526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54324"/>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40526</xdr:rowOff>
    </xdr:from>
    <xdr:to>
      <xdr:col>19</xdr:col>
      <xdr:colOff>177800</xdr:colOff>
      <xdr:row>94</xdr:row>
      <xdr:rowOff>122758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56826"/>
          <a:ext cx="889000" cy="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12954</xdr:rowOff>
    </xdr:from>
    <xdr:to>
      <xdr:col>15</xdr:col>
      <xdr:colOff>50800</xdr:colOff>
      <xdr:row>94</xdr:row>
      <xdr:rowOff>122758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29254"/>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12954</xdr:rowOff>
    </xdr:from>
    <xdr:to>
      <xdr:col>10</xdr:col>
      <xdr:colOff>114300</xdr:colOff>
      <xdr:row>95</xdr:row>
      <xdr:rowOff>158814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29254"/>
          <a:ext cx="889000" cy="3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158674</xdr:rowOff>
    </xdr:from>
    <xdr:to>
      <xdr:col>24</xdr:col>
      <xdr:colOff>114300</xdr:colOff>
      <xdr:row>94</xdr:row>
      <xdr:rowOff>88824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0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5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161176</xdr:rowOff>
    </xdr:from>
    <xdr:to>
      <xdr:col>20</xdr:col>
      <xdr:colOff>38100</xdr:colOff>
      <xdr:row>94</xdr:row>
      <xdr:rowOff>91326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107853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8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71958</xdr:rowOff>
    </xdr:from>
    <xdr:to>
      <xdr:col>15</xdr:col>
      <xdr:colOff>101600</xdr:colOff>
      <xdr:row>95</xdr:row>
      <xdr:rowOff>2108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18635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6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133604</xdr:rowOff>
    </xdr:from>
    <xdr:to>
      <xdr:col>10</xdr:col>
      <xdr:colOff>165100</xdr:colOff>
      <xdr:row>94</xdr:row>
      <xdr:rowOff>63754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80281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5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108014</xdr:rowOff>
    </xdr:from>
    <xdr:to>
      <xdr:col>6</xdr:col>
      <xdr:colOff>38100</xdr:colOff>
      <xdr:row>96</xdr:row>
      <xdr:rowOff>38164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54691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7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44846</xdr:rowOff>
    </xdr:from>
    <xdr:to>
      <xdr:col>55</xdr:col>
      <xdr:colOff>0</xdr:colOff>
      <xdr:row>35</xdr:row>
      <xdr:rowOff>69855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45596"/>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52253</xdr:rowOff>
    </xdr:from>
    <xdr:to>
      <xdr:col>50</xdr:col>
      <xdr:colOff>114300</xdr:colOff>
      <xdr:row>35</xdr:row>
      <xdr:rowOff>69855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81553"/>
          <a:ext cx="889000" cy="18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136553</xdr:rowOff>
    </xdr:from>
    <xdr:to>
      <xdr:col>45</xdr:col>
      <xdr:colOff>177800</xdr:colOff>
      <xdr:row>34</xdr:row>
      <xdr:rowOff>52253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94403"/>
          <a:ext cx="889000" cy="8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45982</xdr:rowOff>
    </xdr:from>
    <xdr:to>
      <xdr:col>41</xdr:col>
      <xdr:colOff>50800</xdr:colOff>
      <xdr:row>33</xdr:row>
      <xdr:rowOff>136553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89482"/>
          <a:ext cx="889000" cy="6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165496</xdr:rowOff>
    </xdr:from>
    <xdr:to>
      <xdr:col>55</xdr:col>
      <xdr:colOff>50800</xdr:colOff>
      <xdr:row>35</xdr:row>
      <xdr:rowOff>95646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16923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19055</xdr:rowOff>
    </xdr:from>
    <xdr:to>
      <xdr:col>50</xdr:col>
      <xdr:colOff>165100</xdr:colOff>
      <xdr:row>35</xdr:row>
      <xdr:rowOff>120655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137182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9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1453</xdr:rowOff>
    </xdr:from>
    <xdr:to>
      <xdr:col>46</xdr:col>
      <xdr:colOff>38100</xdr:colOff>
      <xdr:row>34</xdr:row>
      <xdr:rowOff>103053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119580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0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85753</xdr:rowOff>
    </xdr:from>
    <xdr:to>
      <xdr:col>41</xdr:col>
      <xdr:colOff>101600</xdr:colOff>
      <xdr:row>34</xdr:row>
      <xdr:rowOff>15903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32430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1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166632</xdr:rowOff>
    </xdr:from>
    <xdr:to>
      <xdr:col>36</xdr:col>
      <xdr:colOff>165100</xdr:colOff>
      <xdr:row>30</xdr:row>
      <xdr:rowOff>96782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113309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1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42687</xdr:rowOff>
    </xdr:from>
    <xdr:to>
      <xdr:col>55</xdr:col>
      <xdr:colOff>0</xdr:colOff>
      <xdr:row>57</xdr:row>
      <xdr:rowOff>93730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15337"/>
          <a:ext cx="8382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89276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70793</xdr:rowOff>
    </xdr:from>
    <xdr:to>
      <xdr:col>50</xdr:col>
      <xdr:colOff>114300</xdr:colOff>
      <xdr:row>57</xdr:row>
      <xdr:rowOff>42687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71993"/>
          <a:ext cx="889000" cy="14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45593</xdr:rowOff>
    </xdr:from>
    <xdr:to>
      <xdr:col>45</xdr:col>
      <xdr:colOff>177800</xdr:colOff>
      <xdr:row>56</xdr:row>
      <xdr:rowOff>70793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8789543"/>
          <a:ext cx="889000" cy="88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45593</xdr:rowOff>
    </xdr:from>
    <xdr:to>
      <xdr:col>41</xdr:col>
      <xdr:colOff>50800</xdr:colOff>
      <xdr:row>53</xdr:row>
      <xdr:rowOff>167894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8789543"/>
          <a:ext cx="889000" cy="46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141688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7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42930</xdr:rowOff>
    </xdr:from>
    <xdr:to>
      <xdr:col>55</xdr:col>
      <xdr:colOff>50800</xdr:colOff>
      <xdr:row>57</xdr:row>
      <xdr:rowOff>144530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1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21357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9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163337</xdr:rowOff>
    </xdr:from>
    <xdr:to>
      <xdr:col>50</xdr:col>
      <xdr:colOff>165100</xdr:colOff>
      <xdr:row>57</xdr:row>
      <xdr:rowOff>93487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84614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5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19993</xdr:rowOff>
    </xdr:from>
    <xdr:to>
      <xdr:col>46</xdr:col>
      <xdr:colOff>38100</xdr:colOff>
      <xdr:row>56</xdr:row>
      <xdr:rowOff>121593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112720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166243</xdr:rowOff>
    </xdr:from>
    <xdr:to>
      <xdr:col>41</xdr:col>
      <xdr:colOff>101600</xdr:colOff>
      <xdr:row>51</xdr:row>
      <xdr:rowOff>96393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87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112920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5" y="851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117094</xdr:rowOff>
    </xdr:from>
    <xdr:to>
      <xdr:col>36</xdr:col>
      <xdr:colOff>165100</xdr:colOff>
      <xdr:row>54</xdr:row>
      <xdr:rowOff>47244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2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38371</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29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12565</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3042765"/>
          <a:ext cx="1270" cy="60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130693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81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12565</xdr:rowOff>
    </xdr:from>
    <xdr:to>
      <xdr:col>55</xdr:col>
      <xdr:colOff>88900</xdr:colOff>
      <xdr:row>76</xdr:row>
      <xdr:rowOff>12565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042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142932</xdr:rowOff>
    </xdr:from>
    <xdr:to>
      <xdr:col>55</xdr:col>
      <xdr:colOff>0</xdr:colOff>
      <xdr:row>78</xdr:row>
      <xdr:rowOff>68148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44582"/>
          <a:ext cx="8382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5343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26916</xdr:rowOff>
    </xdr:from>
    <xdr:to>
      <xdr:col>55</xdr:col>
      <xdr:colOff>50800</xdr:colOff>
      <xdr:row>78</xdr:row>
      <xdr:rowOff>128516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21622</xdr:rowOff>
    </xdr:from>
    <xdr:to>
      <xdr:col>50</xdr:col>
      <xdr:colOff>114300</xdr:colOff>
      <xdr:row>78</xdr:row>
      <xdr:rowOff>68148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94722"/>
          <a:ext cx="889000" cy="4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142033</xdr:rowOff>
    </xdr:from>
    <xdr:to>
      <xdr:col>50</xdr:col>
      <xdr:colOff>165100</xdr:colOff>
      <xdr:row>78</xdr:row>
      <xdr:rowOff>72183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88710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1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3988</xdr:rowOff>
    </xdr:from>
    <xdr:to>
      <xdr:col>45</xdr:col>
      <xdr:colOff>177800</xdr:colOff>
      <xdr:row>78</xdr:row>
      <xdr:rowOff>21622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176938"/>
          <a:ext cx="889000" cy="12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41852</xdr:rowOff>
    </xdr:from>
    <xdr:to>
      <xdr:col>46</xdr:col>
      <xdr:colOff>38100</xdr:colOff>
      <xdr:row>77</xdr:row>
      <xdr:rowOff>143452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159979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1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3988</xdr:rowOff>
    </xdr:from>
    <xdr:to>
      <xdr:col>41</xdr:col>
      <xdr:colOff>50800</xdr:colOff>
      <xdr:row>74</xdr:row>
      <xdr:rowOff>97246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176938"/>
          <a:ext cx="889000" cy="60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93168</xdr:rowOff>
    </xdr:from>
    <xdr:to>
      <xdr:col>41</xdr:col>
      <xdr:colOff>101600</xdr:colOff>
      <xdr:row>78</xdr:row>
      <xdr:rowOff>23318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14445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143570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92132</xdr:rowOff>
    </xdr:from>
    <xdr:to>
      <xdr:col>55</xdr:col>
      <xdr:colOff>50800</xdr:colOff>
      <xdr:row>78</xdr:row>
      <xdr:rowOff>22282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115009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1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17348</xdr:rowOff>
    </xdr:from>
    <xdr:to>
      <xdr:col>50</xdr:col>
      <xdr:colOff>165100</xdr:colOff>
      <xdr:row>78</xdr:row>
      <xdr:rowOff>118948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110075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4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142272</xdr:rowOff>
    </xdr:from>
    <xdr:to>
      <xdr:col>46</xdr:col>
      <xdr:colOff>38100</xdr:colOff>
      <xdr:row>78</xdr:row>
      <xdr:rowOff>72422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63549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4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124638</xdr:rowOff>
    </xdr:from>
    <xdr:to>
      <xdr:col>41</xdr:col>
      <xdr:colOff>101600</xdr:colOff>
      <xdr:row>71</xdr:row>
      <xdr:rowOff>54788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1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71315</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190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46446</xdr:rowOff>
    </xdr:from>
    <xdr:to>
      <xdr:col>36</xdr:col>
      <xdr:colOff>165100</xdr:colOff>
      <xdr:row>74</xdr:row>
      <xdr:rowOff>148046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164573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111114</xdr:rowOff>
    </xdr:from>
    <xdr:to>
      <xdr:col>55</xdr:col>
      <xdr:colOff>0</xdr:colOff>
      <xdr:row>97</xdr:row>
      <xdr:rowOff>130849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741764"/>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45768</xdr:rowOff>
    </xdr:from>
    <xdr:to>
      <xdr:col>50</xdr:col>
      <xdr:colOff>114300</xdr:colOff>
      <xdr:row>97</xdr:row>
      <xdr:rowOff>111114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676418"/>
          <a:ext cx="889000" cy="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45768</xdr:rowOff>
    </xdr:from>
    <xdr:to>
      <xdr:col>45</xdr:col>
      <xdr:colOff>177800</xdr:colOff>
      <xdr:row>98</xdr:row>
      <xdr:rowOff>113488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76418"/>
          <a:ext cx="889000" cy="2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111277</xdr:rowOff>
    </xdr:from>
    <xdr:to>
      <xdr:col>41</xdr:col>
      <xdr:colOff>50800</xdr:colOff>
      <xdr:row>98</xdr:row>
      <xdr:rowOff>113488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41927"/>
          <a:ext cx="889000" cy="1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80049</xdr:rowOff>
    </xdr:from>
    <xdr:to>
      <xdr:col>55</xdr:col>
      <xdr:colOff>50800</xdr:colOff>
      <xdr:row>98</xdr:row>
      <xdr:rowOff>10199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58476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60314</xdr:rowOff>
    </xdr:from>
    <xdr:to>
      <xdr:col>50</xdr:col>
      <xdr:colOff>165100</xdr:colOff>
      <xdr:row>97</xdr:row>
      <xdr:rowOff>161914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153041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7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166418</xdr:rowOff>
    </xdr:from>
    <xdr:to>
      <xdr:col>46</xdr:col>
      <xdr:colOff>38100</xdr:colOff>
      <xdr:row>97</xdr:row>
      <xdr:rowOff>96568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87695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62688</xdr:rowOff>
    </xdr:from>
    <xdr:to>
      <xdr:col>41</xdr:col>
      <xdr:colOff>101600</xdr:colOff>
      <xdr:row>98</xdr:row>
      <xdr:rowOff>164288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155415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60477</xdr:rowOff>
    </xdr:from>
    <xdr:to>
      <xdr:col>36</xdr:col>
      <xdr:colOff>165100</xdr:colOff>
      <xdr:row>97</xdr:row>
      <xdr:rowOff>162077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153204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74457</xdr:rowOff>
    </xdr:from>
    <xdr:to>
      <xdr:col>85</xdr:col>
      <xdr:colOff>127000</xdr:colOff>
      <xdr:row>38</xdr:row>
      <xdr:rowOff>121458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246657"/>
          <a:ext cx="838200" cy="3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74457</xdr:rowOff>
    </xdr:from>
    <xdr:to>
      <xdr:col>81</xdr:col>
      <xdr:colOff>50800</xdr:colOff>
      <xdr:row>38</xdr:row>
      <xdr:rowOff>70709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246657"/>
          <a:ext cx="889000" cy="3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70709</xdr:rowOff>
    </xdr:from>
    <xdr:to>
      <xdr:col>76</xdr:col>
      <xdr:colOff>114300</xdr:colOff>
      <xdr:row>38</xdr:row>
      <xdr:rowOff>86116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585809"/>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86116</xdr:rowOff>
    </xdr:from>
    <xdr:to>
      <xdr:col>71</xdr:col>
      <xdr:colOff>177800</xdr:colOff>
      <xdr:row>38</xdr:row>
      <xdr:rowOff>106142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01216"/>
          <a:ext cx="8890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70658</xdr:rowOff>
    </xdr:from>
    <xdr:to>
      <xdr:col>85</xdr:col>
      <xdr:colOff>177800</xdr:colOff>
      <xdr:row>39</xdr:row>
      <xdr:rowOff>808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8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157035</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0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23657</xdr:rowOff>
    </xdr:from>
    <xdr:to>
      <xdr:col>81</xdr:col>
      <xdr:colOff>101600</xdr:colOff>
      <xdr:row>36</xdr:row>
      <xdr:rowOff>125257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1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141784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59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19909</xdr:rowOff>
    </xdr:from>
    <xdr:to>
      <xdr:col>76</xdr:col>
      <xdr:colOff>165100</xdr:colOff>
      <xdr:row>38</xdr:row>
      <xdr:rowOff>121509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112636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62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35316</xdr:rowOff>
    </xdr:from>
    <xdr:to>
      <xdr:col>72</xdr:col>
      <xdr:colOff>38100</xdr:colOff>
      <xdr:row>38</xdr:row>
      <xdr:rowOff>136916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128043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4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55342</xdr:rowOff>
    </xdr:from>
    <xdr:to>
      <xdr:col>67</xdr:col>
      <xdr:colOff>101600</xdr:colOff>
      <xdr:row>38</xdr:row>
      <xdr:rowOff>156942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148069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6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146558</xdr:rowOff>
    </xdr:from>
    <xdr:to>
      <xdr:col>85</xdr:col>
      <xdr:colOff>127000</xdr:colOff>
      <xdr:row>73</xdr:row>
      <xdr:rowOff>158217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490958"/>
          <a:ext cx="838200" cy="1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89218</xdr:rowOff>
    </xdr:from>
    <xdr:to>
      <xdr:col>81</xdr:col>
      <xdr:colOff>50800</xdr:colOff>
      <xdr:row>72</xdr:row>
      <xdr:rowOff>146558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433618"/>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135382</xdr:rowOff>
    </xdr:from>
    <xdr:to>
      <xdr:col>76</xdr:col>
      <xdr:colOff>114300</xdr:colOff>
      <xdr:row>72</xdr:row>
      <xdr:rowOff>89218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308332"/>
          <a:ext cx="889000" cy="1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135382</xdr:rowOff>
    </xdr:from>
    <xdr:to>
      <xdr:col>71</xdr:col>
      <xdr:colOff>177800</xdr:colOff>
      <xdr:row>72</xdr:row>
      <xdr:rowOff>69241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308332"/>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107417</xdr:rowOff>
    </xdr:from>
    <xdr:to>
      <xdr:col>85</xdr:col>
      <xdr:colOff>177800</xdr:colOff>
      <xdr:row>74</xdr:row>
      <xdr:rowOff>37567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2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130294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7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95758</xdr:rowOff>
    </xdr:from>
    <xdr:to>
      <xdr:col>81</xdr:col>
      <xdr:colOff>101600</xdr:colOff>
      <xdr:row>73</xdr:row>
      <xdr:rowOff>25908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42435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21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38418</xdr:rowOff>
    </xdr:from>
    <xdr:to>
      <xdr:col>76</xdr:col>
      <xdr:colOff>165100</xdr:colOff>
      <xdr:row>72</xdr:row>
      <xdr:rowOff>140018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3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156545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1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84582</xdr:rowOff>
    </xdr:from>
    <xdr:to>
      <xdr:col>72</xdr:col>
      <xdr:colOff>38100</xdr:colOff>
      <xdr:row>72</xdr:row>
      <xdr:rowOff>14732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2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31259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0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18441</xdr:rowOff>
    </xdr:from>
    <xdr:to>
      <xdr:col>67</xdr:col>
      <xdr:colOff>101600</xdr:colOff>
      <xdr:row>72</xdr:row>
      <xdr:rowOff>120041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6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136568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13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114311</xdr:rowOff>
    </xdr:from>
    <xdr:to>
      <xdr:col>85</xdr:col>
      <xdr:colOff>127000</xdr:colOff>
      <xdr:row>98</xdr:row>
      <xdr:rowOff>16432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4961"/>
          <a:ext cx="8382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16432</xdr:rowOff>
    </xdr:from>
    <xdr:to>
      <xdr:col>81</xdr:col>
      <xdr:colOff>50800</xdr:colOff>
      <xdr:row>98</xdr:row>
      <xdr:rowOff>56620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18532"/>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141156</xdr:rowOff>
    </xdr:from>
    <xdr:to>
      <xdr:col>76</xdr:col>
      <xdr:colOff>114300</xdr:colOff>
      <xdr:row>98</xdr:row>
      <xdr:rowOff>56620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1806"/>
          <a:ext cx="889000" cy="8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141156</xdr:rowOff>
    </xdr:from>
    <xdr:to>
      <xdr:col>71</xdr:col>
      <xdr:colOff>177800</xdr:colOff>
      <xdr:row>98</xdr:row>
      <xdr:rowOff>12302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1806"/>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63511</xdr:rowOff>
    </xdr:from>
    <xdr:to>
      <xdr:col>85</xdr:col>
      <xdr:colOff>177800</xdr:colOff>
      <xdr:row>97</xdr:row>
      <xdr:rowOff>165111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41938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137082</xdr:rowOff>
    </xdr:from>
    <xdr:to>
      <xdr:col>81</xdr:col>
      <xdr:colOff>101600</xdr:colOff>
      <xdr:row>98</xdr:row>
      <xdr:rowOff>67232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58359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5820</xdr:rowOff>
    </xdr:from>
    <xdr:to>
      <xdr:col>76</xdr:col>
      <xdr:colOff>165100</xdr:colOff>
      <xdr:row>98</xdr:row>
      <xdr:rowOff>107420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98547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90356</xdr:rowOff>
    </xdr:from>
    <xdr:to>
      <xdr:col>72</xdr:col>
      <xdr:colOff>38100</xdr:colOff>
      <xdr:row>98</xdr:row>
      <xdr:rowOff>20506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11633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132952</xdr:rowOff>
    </xdr:from>
    <xdr:to>
      <xdr:col>67</xdr:col>
      <xdr:colOff>101600</xdr:colOff>
      <xdr:row>98</xdr:row>
      <xdr:rowOff>63102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99066</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14016"/>
          <a:ext cx="1269" cy="112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45743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8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99066</xdr:rowOff>
    </xdr:from>
    <xdr:to>
      <xdr:col>116</xdr:col>
      <xdr:colOff>152400</xdr:colOff>
      <xdr:row>31</xdr:row>
      <xdr:rowOff>99066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1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99066</xdr:rowOff>
    </xdr:from>
    <xdr:to>
      <xdr:col>116</xdr:col>
      <xdr:colOff>63500</xdr:colOff>
      <xdr:row>31</xdr:row>
      <xdr:rowOff>111125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414016"/>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55611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7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77184</xdr:rowOff>
    </xdr:from>
    <xdr:to>
      <xdr:col>116</xdr:col>
      <xdr:colOff>114300</xdr:colOff>
      <xdr:row>37</xdr:row>
      <xdr:rowOff>7334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24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87179</xdr:rowOff>
    </xdr:from>
    <xdr:to>
      <xdr:col>111</xdr:col>
      <xdr:colOff>177800</xdr:colOff>
      <xdr:row>31</xdr:row>
      <xdr:rowOff>111125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402129"/>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163824</xdr:rowOff>
    </xdr:from>
    <xdr:to>
      <xdr:col>112</xdr:col>
      <xdr:colOff>38100</xdr:colOff>
      <xdr:row>36</xdr:row>
      <xdr:rowOff>93974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16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85101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5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87179</xdr:rowOff>
    </xdr:from>
    <xdr:to>
      <xdr:col>107</xdr:col>
      <xdr:colOff>50800</xdr:colOff>
      <xdr:row>31</xdr:row>
      <xdr:rowOff>114668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402129"/>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35979</xdr:rowOff>
    </xdr:from>
    <xdr:to>
      <xdr:col>107</xdr:col>
      <xdr:colOff>101600</xdr:colOff>
      <xdr:row>36</xdr:row>
      <xdr:rowOff>137579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0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128706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0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68434</xdr:rowOff>
    </xdr:from>
    <xdr:to>
      <xdr:col>102</xdr:col>
      <xdr:colOff>114300</xdr:colOff>
      <xdr:row>31</xdr:row>
      <xdr:rowOff>114668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383384"/>
          <a:ext cx="8890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25864</xdr:rowOff>
    </xdr:from>
    <xdr:to>
      <xdr:col>102</xdr:col>
      <xdr:colOff>165100</xdr:colOff>
      <xdr:row>36</xdr:row>
      <xdr:rowOff>127464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118591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9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9976</xdr:rowOff>
    </xdr:from>
    <xdr:to>
      <xdr:col>98</xdr:col>
      <xdr:colOff>38100</xdr:colOff>
      <xdr:row>36</xdr:row>
      <xdr:rowOff>111576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102703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48266</xdr:rowOff>
    </xdr:from>
    <xdr:to>
      <xdr:col>116</xdr:col>
      <xdr:colOff>114300</xdr:colOff>
      <xdr:row>31</xdr:row>
      <xdr:rowOff>149866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36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1293</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31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60325</xdr:rowOff>
    </xdr:from>
    <xdr:to>
      <xdr:col>112</xdr:col>
      <xdr:colOff>38100</xdr:colOff>
      <xdr:row>31</xdr:row>
      <xdr:rowOff>161925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3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7002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1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36379</xdr:rowOff>
    </xdr:from>
    <xdr:to>
      <xdr:col>107</xdr:col>
      <xdr:colOff>101600</xdr:colOff>
      <xdr:row>31</xdr:row>
      <xdr:rowOff>137979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154506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12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63868</xdr:rowOff>
    </xdr:from>
    <xdr:to>
      <xdr:col>102</xdr:col>
      <xdr:colOff>165100</xdr:colOff>
      <xdr:row>31</xdr:row>
      <xdr:rowOff>165468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3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10545</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1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17634</xdr:rowOff>
    </xdr:from>
    <xdr:to>
      <xdr:col>98</xdr:col>
      <xdr:colOff>38100</xdr:colOff>
      <xdr:row>31</xdr:row>
      <xdr:rowOff>119234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33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135761</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10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116459</xdr:rowOff>
    </xdr:from>
    <xdr:to>
      <xdr:col>116</xdr:col>
      <xdr:colOff>63500</xdr:colOff>
      <xdr:row>56</xdr:row>
      <xdr:rowOff>116992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17659"/>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110516</xdr:rowOff>
    </xdr:from>
    <xdr:to>
      <xdr:col>111</xdr:col>
      <xdr:colOff>177800</xdr:colOff>
      <xdr:row>56</xdr:row>
      <xdr:rowOff>116992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711716"/>
          <a:ext cx="889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110516</xdr:rowOff>
    </xdr:from>
    <xdr:to>
      <xdr:col>107</xdr:col>
      <xdr:colOff>50800</xdr:colOff>
      <xdr:row>56</xdr:row>
      <xdr:rowOff>119279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71171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46736</xdr:rowOff>
    </xdr:from>
    <xdr:to>
      <xdr:col>102</xdr:col>
      <xdr:colOff>114300</xdr:colOff>
      <xdr:row>56</xdr:row>
      <xdr:rowOff>119279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76486"/>
          <a:ext cx="889000" cy="2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65659</xdr:rowOff>
    </xdr:from>
    <xdr:to>
      <xdr:col>116</xdr:col>
      <xdr:colOff>114300</xdr:colOff>
      <xdr:row>56</xdr:row>
      <xdr:rowOff>167259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88536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51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66192</xdr:rowOff>
    </xdr:from>
    <xdr:to>
      <xdr:col>112</xdr:col>
      <xdr:colOff>38100</xdr:colOff>
      <xdr:row>56</xdr:row>
      <xdr:rowOff>167792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6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12869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44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59716</xdr:rowOff>
    </xdr:from>
    <xdr:to>
      <xdr:col>107</xdr:col>
      <xdr:colOff>101600</xdr:colOff>
      <xdr:row>56</xdr:row>
      <xdr:rowOff>161316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6393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43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68479</xdr:rowOff>
    </xdr:from>
    <xdr:to>
      <xdr:col>102</xdr:col>
      <xdr:colOff>165100</xdr:colOff>
      <xdr:row>56</xdr:row>
      <xdr:rowOff>170079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15156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44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167386</xdr:rowOff>
    </xdr:from>
    <xdr:to>
      <xdr:col>98</xdr:col>
      <xdr:colOff>38100</xdr:colOff>
      <xdr:row>55</xdr:row>
      <xdr:rowOff>97536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4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114063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20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2288</xdr:rowOff>
    </xdr:from>
    <xdr:to>
      <xdr:col>116</xdr:col>
      <xdr:colOff>63500</xdr:colOff>
      <xdr:row>74</xdr:row>
      <xdr:rowOff>25080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89588"/>
          <a:ext cx="838200" cy="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25080</xdr:rowOff>
    </xdr:from>
    <xdr:to>
      <xdr:col>111</xdr:col>
      <xdr:colOff>177800</xdr:colOff>
      <xdr:row>74</xdr:row>
      <xdr:rowOff>49632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12380"/>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49632</xdr:rowOff>
    </xdr:from>
    <xdr:to>
      <xdr:col>107</xdr:col>
      <xdr:colOff>50800</xdr:colOff>
      <xdr:row>74</xdr:row>
      <xdr:rowOff>81269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36932"/>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81269</xdr:rowOff>
    </xdr:from>
    <xdr:to>
      <xdr:col>102</xdr:col>
      <xdr:colOff>114300</xdr:colOff>
      <xdr:row>74</xdr:row>
      <xdr:rowOff>86619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68569"/>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122938</xdr:rowOff>
    </xdr:from>
    <xdr:to>
      <xdr:col>116</xdr:col>
      <xdr:colOff>114300</xdr:colOff>
      <xdr:row>74</xdr:row>
      <xdr:rowOff>53088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3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145815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9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145730</xdr:rowOff>
    </xdr:from>
    <xdr:to>
      <xdr:col>112</xdr:col>
      <xdr:colOff>38100</xdr:colOff>
      <xdr:row>74</xdr:row>
      <xdr:rowOff>75880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92407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170282</xdr:rowOff>
    </xdr:from>
    <xdr:to>
      <xdr:col>107</xdr:col>
      <xdr:colOff>101600</xdr:colOff>
      <xdr:row>74</xdr:row>
      <xdr:rowOff>100432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8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116959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6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30469</xdr:rowOff>
    </xdr:from>
    <xdr:to>
      <xdr:col>102</xdr:col>
      <xdr:colOff>165100</xdr:colOff>
      <xdr:row>74</xdr:row>
      <xdr:rowOff>132069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148596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35819</xdr:rowOff>
    </xdr:from>
    <xdr:to>
      <xdr:col>98</xdr:col>
      <xdr:colOff>38100</xdr:colOff>
      <xdr:row>74</xdr:row>
      <xdr:rowOff>137419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153946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物件費は、新型コロナウイルスワクチン接種関連業務委託料の減等があったものの、物価高騰による調理等業務委託料の増等により、対前年度で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扶助費は、物価高騰対応重点支給給付金給付事業の皆減等があったものの、人口減の影響により、住民一人当たりのコストは対前年度で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補助費等は、下水道事業会計負担金・補助金の減があったものの、病院事業会計負担金の増等により、対前年度で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普通建設事業費は、大更駅前顔づくり施設建設工事の増等があったものの、西根総合支所移転先改修工事や防災センター改修工事の皆減等により、対前年度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公債費は、４年度まで類似団体で最も高い状況であったが、５年度から２位となり、６年度は６位と順位を下げてきている。今後も地方債元利償還額の減少に伴い、減少していくものと見込んでいる。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23,179
22,602
862.30
19,816,436
19,125,100
624,779
11,906,915
12,095,146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12065</xdr:rowOff>
    </xdr:from>
    <xdr:to>
      <xdr:col>24</xdr:col>
      <xdr:colOff>63500</xdr:colOff>
      <xdr:row>34</xdr:row>
      <xdr:rowOff>16447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1365"/>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16447</xdr:rowOff>
    </xdr:from>
    <xdr:to>
      <xdr:col>19</xdr:col>
      <xdr:colOff>177800</xdr:colOff>
      <xdr:row>34</xdr:row>
      <xdr:rowOff>29020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4574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15494</xdr:rowOff>
    </xdr:from>
    <xdr:to>
      <xdr:col>15</xdr:col>
      <xdr:colOff>50800</xdr:colOff>
      <xdr:row>34</xdr:row>
      <xdr:rowOff>29020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4479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15494</xdr:rowOff>
    </xdr:from>
    <xdr:to>
      <xdr:col>10</xdr:col>
      <xdr:colOff>114300</xdr:colOff>
      <xdr:row>34</xdr:row>
      <xdr:rowOff>25019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47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132715</xdr:rowOff>
    </xdr:from>
    <xdr:to>
      <xdr:col>24</xdr:col>
      <xdr:colOff>114300</xdr:colOff>
      <xdr:row>34</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155592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137097</xdr:rowOff>
    </xdr:from>
    <xdr:to>
      <xdr:col>20</xdr:col>
      <xdr:colOff>38100</xdr:colOff>
      <xdr:row>34</xdr:row>
      <xdr:rowOff>67247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83774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149670</xdr:rowOff>
    </xdr:from>
    <xdr:to>
      <xdr:col>15</xdr:col>
      <xdr:colOff>101600</xdr:colOff>
      <xdr:row>34</xdr:row>
      <xdr:rowOff>79820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96347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136144</xdr:rowOff>
    </xdr:from>
    <xdr:to>
      <xdr:col>10</xdr:col>
      <xdr:colOff>165100</xdr:colOff>
      <xdr:row>34</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145669</xdr:rowOff>
    </xdr:from>
    <xdr:to>
      <xdr:col>6</xdr:col>
      <xdr:colOff>38100</xdr:colOff>
      <xdr:row>34</xdr:row>
      <xdr:rowOff>75819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92346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63823</xdr:rowOff>
    </xdr:from>
    <xdr:to>
      <xdr:col>24</xdr:col>
      <xdr:colOff>63500</xdr:colOff>
      <xdr:row>55</xdr:row>
      <xdr:rowOff>148643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93573"/>
          <a:ext cx="838200" cy="8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132888</xdr:rowOff>
    </xdr:from>
    <xdr:to>
      <xdr:col>19</xdr:col>
      <xdr:colOff>177800</xdr:colOff>
      <xdr:row>55</xdr:row>
      <xdr:rowOff>148643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62638"/>
          <a:ext cx="889000" cy="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97464</xdr:rowOff>
    </xdr:from>
    <xdr:to>
      <xdr:col>15</xdr:col>
      <xdr:colOff>50800</xdr:colOff>
      <xdr:row>55</xdr:row>
      <xdr:rowOff>132888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27214"/>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13165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52713</xdr:rowOff>
    </xdr:from>
    <xdr:to>
      <xdr:col>10</xdr:col>
      <xdr:colOff>114300</xdr:colOff>
      <xdr:row>55</xdr:row>
      <xdr:rowOff>97464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39563"/>
          <a:ext cx="889000" cy="38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13023</xdr:rowOff>
    </xdr:from>
    <xdr:to>
      <xdr:col>24</xdr:col>
      <xdr:colOff>114300</xdr:colOff>
      <xdr:row>55</xdr:row>
      <xdr:rowOff>114623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35900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9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97843</xdr:rowOff>
    </xdr:from>
    <xdr:to>
      <xdr:col>20</xdr:col>
      <xdr:colOff>38100</xdr:colOff>
      <xdr:row>56</xdr:row>
      <xdr:rowOff>27993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2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19120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82088</xdr:rowOff>
    </xdr:from>
    <xdr:to>
      <xdr:col>15</xdr:col>
      <xdr:colOff>101600</xdr:colOff>
      <xdr:row>56</xdr:row>
      <xdr:rowOff>12238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0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46664</xdr:rowOff>
    </xdr:from>
    <xdr:to>
      <xdr:col>10</xdr:col>
      <xdr:colOff>165100</xdr:colOff>
      <xdr:row>55</xdr:row>
      <xdr:rowOff>148264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139391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1913</xdr:rowOff>
    </xdr:from>
    <xdr:to>
      <xdr:col>6</xdr:col>
      <xdr:colOff>38100</xdr:colOff>
      <xdr:row>53</xdr:row>
      <xdr:rowOff>103513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94640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8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150545</xdr:rowOff>
    </xdr:from>
    <xdr:to>
      <xdr:col>24</xdr:col>
      <xdr:colOff>63500</xdr:colOff>
      <xdr:row>75</xdr:row>
      <xdr:rowOff>13559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37845"/>
          <a:ext cx="8382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13559</xdr:rowOff>
    </xdr:from>
    <xdr:to>
      <xdr:col>19</xdr:col>
      <xdr:colOff>177800</xdr:colOff>
      <xdr:row>75</xdr:row>
      <xdr:rowOff>59269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72309"/>
          <a:ext cx="8890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128353</xdr:rowOff>
    </xdr:from>
    <xdr:to>
      <xdr:col>15</xdr:col>
      <xdr:colOff>50800</xdr:colOff>
      <xdr:row>75</xdr:row>
      <xdr:rowOff>59269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44203"/>
          <a:ext cx="889000" cy="27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128353</xdr:rowOff>
    </xdr:from>
    <xdr:to>
      <xdr:col>10</xdr:col>
      <xdr:colOff>114300</xdr:colOff>
      <xdr:row>75</xdr:row>
      <xdr:rowOff>157558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44203"/>
          <a:ext cx="889000" cy="37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99745</xdr:rowOff>
    </xdr:from>
    <xdr:to>
      <xdr:col>24</xdr:col>
      <xdr:colOff>114300</xdr:colOff>
      <xdr:row>75</xdr:row>
      <xdr:rowOff>29895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122622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134209</xdr:rowOff>
    </xdr:from>
    <xdr:to>
      <xdr:col>20</xdr:col>
      <xdr:colOff>38100</xdr:colOff>
      <xdr:row>75</xdr:row>
      <xdr:rowOff>64359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80886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9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8469</xdr:rowOff>
    </xdr:from>
    <xdr:to>
      <xdr:col>15</xdr:col>
      <xdr:colOff>101600</xdr:colOff>
      <xdr:row>75</xdr:row>
      <xdr:rowOff>110069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126596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4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77553</xdr:rowOff>
    </xdr:from>
    <xdr:to>
      <xdr:col>10</xdr:col>
      <xdr:colOff>165100</xdr:colOff>
      <xdr:row>74</xdr:row>
      <xdr:rowOff>7703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59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24230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36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106759</xdr:rowOff>
    </xdr:from>
    <xdr:to>
      <xdr:col>6</xdr:col>
      <xdr:colOff>38100</xdr:colOff>
      <xdr:row>76</xdr:row>
      <xdr:rowOff>36909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53436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86474</xdr:rowOff>
    </xdr:from>
    <xdr:to>
      <xdr:col>24</xdr:col>
      <xdr:colOff>63500</xdr:colOff>
      <xdr:row>95</xdr:row>
      <xdr:rowOff>97561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374224"/>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49149</xdr:rowOff>
    </xdr:from>
    <xdr:to>
      <xdr:col>19</xdr:col>
      <xdr:colOff>177800</xdr:colOff>
      <xdr:row>95</xdr:row>
      <xdr:rowOff>86474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36899"/>
          <a:ext cx="889000" cy="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166802</xdr:rowOff>
    </xdr:from>
    <xdr:to>
      <xdr:col>15</xdr:col>
      <xdr:colOff>50800</xdr:colOff>
      <xdr:row>95</xdr:row>
      <xdr:rowOff>49149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83102"/>
          <a:ext cx="8890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43590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166802</xdr:rowOff>
    </xdr:from>
    <xdr:to>
      <xdr:col>10</xdr:col>
      <xdr:colOff>114300</xdr:colOff>
      <xdr:row>95</xdr:row>
      <xdr:rowOff>123610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83102"/>
          <a:ext cx="889000" cy="12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32593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46761</xdr:rowOff>
    </xdr:from>
    <xdr:to>
      <xdr:col>24</xdr:col>
      <xdr:colOff>114300</xdr:colOff>
      <xdr:row>95</xdr:row>
      <xdr:rowOff>148361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69638</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35674</xdr:rowOff>
    </xdr:from>
    <xdr:to>
      <xdr:col>20</xdr:col>
      <xdr:colOff>38100</xdr:colOff>
      <xdr:row>95</xdr:row>
      <xdr:rowOff>137274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153801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0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169799</xdr:rowOff>
    </xdr:from>
    <xdr:to>
      <xdr:col>15</xdr:col>
      <xdr:colOff>101600</xdr:colOff>
      <xdr:row>95</xdr:row>
      <xdr:rowOff>99949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116476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0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116002</xdr:rowOff>
    </xdr:from>
    <xdr:to>
      <xdr:col>10</xdr:col>
      <xdr:colOff>165100</xdr:colOff>
      <xdr:row>95</xdr:row>
      <xdr:rowOff>46152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62679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00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72810</xdr:rowOff>
    </xdr:from>
    <xdr:to>
      <xdr:col>6</xdr:col>
      <xdr:colOff>38100</xdr:colOff>
      <xdr:row>96</xdr:row>
      <xdr:rowOff>2960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19487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13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96103</xdr:rowOff>
    </xdr:from>
    <xdr:to>
      <xdr:col>55</xdr:col>
      <xdr:colOff>0</xdr:colOff>
      <xdr:row>39</xdr:row>
      <xdr:rowOff>96103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826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21318</xdr:rowOff>
    </xdr:from>
    <xdr:to>
      <xdr:col>50</xdr:col>
      <xdr:colOff>114300</xdr:colOff>
      <xdr:row>39</xdr:row>
      <xdr:rowOff>96103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07868"/>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21318</xdr:rowOff>
    </xdr:from>
    <xdr:to>
      <xdr:col>45</xdr:col>
      <xdr:colOff>177800</xdr:colOff>
      <xdr:row>39</xdr:row>
      <xdr:rowOff>22298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0786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22298</xdr:rowOff>
    </xdr:from>
    <xdr:to>
      <xdr:col>41</xdr:col>
      <xdr:colOff>50800</xdr:colOff>
      <xdr:row>39</xdr:row>
      <xdr:rowOff>96266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08848"/>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169145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45303</xdr:rowOff>
    </xdr:from>
    <xdr:to>
      <xdr:col>55</xdr:col>
      <xdr:colOff>50800</xdr:colOff>
      <xdr:row>39</xdr:row>
      <xdr:rowOff>146903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131680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46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45303</xdr:rowOff>
    </xdr:from>
    <xdr:to>
      <xdr:col>50</xdr:col>
      <xdr:colOff>165100</xdr:colOff>
      <xdr:row>39</xdr:row>
      <xdr:rowOff>146903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7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138030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824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141968</xdr:rowOff>
    </xdr:from>
    <xdr:to>
      <xdr:col>46</xdr:col>
      <xdr:colOff>38100</xdr:colOff>
      <xdr:row>39</xdr:row>
      <xdr:rowOff>72118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63245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49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142948</xdr:rowOff>
    </xdr:from>
    <xdr:to>
      <xdr:col>41</xdr:col>
      <xdr:colOff>101600</xdr:colOff>
      <xdr:row>39</xdr:row>
      <xdr:rowOff>73098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64225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5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45466</xdr:rowOff>
    </xdr:from>
    <xdr:to>
      <xdr:col>36</xdr:col>
      <xdr:colOff>165100</xdr:colOff>
      <xdr:row>39</xdr:row>
      <xdr:rowOff>147066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138193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60735</xdr:rowOff>
    </xdr:from>
    <xdr:to>
      <xdr:col>54</xdr:col>
      <xdr:colOff>189865</xdr:colOff>
      <xdr:row>58</xdr:row>
      <xdr:rowOff>169734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76135"/>
          <a:ext cx="1270" cy="113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169734</xdr:rowOff>
    </xdr:from>
    <xdr:to>
      <xdr:col>55</xdr:col>
      <xdr:colOff>88900</xdr:colOff>
      <xdr:row>58</xdr:row>
      <xdr:rowOff>169734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1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7412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5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60735</xdr:rowOff>
    </xdr:from>
    <xdr:to>
      <xdr:col>55</xdr:col>
      <xdr:colOff>88900</xdr:colOff>
      <xdr:row>52</xdr:row>
      <xdr:rowOff>60735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101023</xdr:rowOff>
    </xdr:from>
    <xdr:to>
      <xdr:col>55</xdr:col>
      <xdr:colOff>0</xdr:colOff>
      <xdr:row>56</xdr:row>
      <xdr:rowOff>111332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02223"/>
          <a:ext cx="8382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107049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8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128622</xdr:rowOff>
    </xdr:from>
    <xdr:to>
      <xdr:col>55</xdr:col>
      <xdr:colOff>50800</xdr:colOff>
      <xdr:row>57</xdr:row>
      <xdr:rowOff>58772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2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101023</xdr:rowOff>
    </xdr:from>
    <xdr:to>
      <xdr:col>50</xdr:col>
      <xdr:colOff>114300</xdr:colOff>
      <xdr:row>56</xdr:row>
      <xdr:rowOff>103059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02223"/>
          <a:ext cx="889000" cy="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148053</xdr:rowOff>
    </xdr:from>
    <xdr:to>
      <xdr:col>50</xdr:col>
      <xdr:colOff>165100</xdr:colOff>
      <xdr:row>57</xdr:row>
      <xdr:rowOff>78203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69330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4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40825</xdr:rowOff>
    </xdr:from>
    <xdr:to>
      <xdr:col>45</xdr:col>
      <xdr:colOff>177800</xdr:colOff>
      <xdr:row>56</xdr:row>
      <xdr:rowOff>103059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8613325"/>
          <a:ext cx="889000" cy="10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131670</xdr:rowOff>
    </xdr:from>
    <xdr:to>
      <xdr:col>46</xdr:col>
      <xdr:colOff>38100</xdr:colOff>
      <xdr:row>57</xdr:row>
      <xdr:rowOff>61820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3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52947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2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40825</xdr:rowOff>
    </xdr:from>
    <xdr:to>
      <xdr:col>41</xdr:col>
      <xdr:colOff>50800</xdr:colOff>
      <xdr:row>54</xdr:row>
      <xdr:rowOff>126027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8613325"/>
          <a:ext cx="889000" cy="7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117921</xdr:rowOff>
    </xdr:from>
    <xdr:to>
      <xdr:col>41</xdr:col>
      <xdr:colOff>101600</xdr:colOff>
      <xdr:row>57</xdr:row>
      <xdr:rowOff>48071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39198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8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112043</xdr:rowOff>
    </xdr:from>
    <xdr:to>
      <xdr:col>36</xdr:col>
      <xdr:colOff>165100</xdr:colOff>
      <xdr:row>57</xdr:row>
      <xdr:rowOff>42193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33320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60532</xdr:rowOff>
    </xdr:from>
    <xdr:to>
      <xdr:col>55</xdr:col>
      <xdr:colOff>50800</xdr:colOff>
      <xdr:row>56</xdr:row>
      <xdr:rowOff>162132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83409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50223</xdr:rowOff>
    </xdr:from>
    <xdr:to>
      <xdr:col>50</xdr:col>
      <xdr:colOff>165100</xdr:colOff>
      <xdr:row>56</xdr:row>
      <xdr:rowOff>151823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168350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52259</xdr:rowOff>
    </xdr:from>
    <xdr:to>
      <xdr:col>46</xdr:col>
      <xdr:colOff>38100</xdr:colOff>
      <xdr:row>56</xdr:row>
      <xdr:rowOff>153859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170386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161475</xdr:rowOff>
    </xdr:from>
    <xdr:to>
      <xdr:col>41</xdr:col>
      <xdr:colOff>101600</xdr:colOff>
      <xdr:row>50</xdr:row>
      <xdr:rowOff>91625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5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108152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833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75227</xdr:rowOff>
    </xdr:from>
    <xdr:to>
      <xdr:col>36</xdr:col>
      <xdr:colOff>165100</xdr:colOff>
      <xdr:row>55</xdr:row>
      <xdr:rowOff>5377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21904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33051</xdr:rowOff>
    </xdr:from>
    <xdr:to>
      <xdr:col>55</xdr:col>
      <xdr:colOff>0</xdr:colOff>
      <xdr:row>77</xdr:row>
      <xdr:rowOff>34857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34701"/>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22436</xdr:rowOff>
    </xdr:from>
    <xdr:to>
      <xdr:col>50</xdr:col>
      <xdr:colOff>114300</xdr:colOff>
      <xdr:row>77</xdr:row>
      <xdr:rowOff>34857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24086"/>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22436</xdr:rowOff>
    </xdr:from>
    <xdr:to>
      <xdr:col>45</xdr:col>
      <xdr:colOff>177800</xdr:colOff>
      <xdr:row>77</xdr:row>
      <xdr:rowOff>118935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24086"/>
          <a:ext cx="889000" cy="9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144698</xdr:rowOff>
    </xdr:from>
    <xdr:to>
      <xdr:col>41</xdr:col>
      <xdr:colOff>50800</xdr:colOff>
      <xdr:row>77</xdr:row>
      <xdr:rowOff>118935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74898"/>
          <a:ext cx="8890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153701</xdr:rowOff>
    </xdr:from>
    <xdr:to>
      <xdr:col>55</xdr:col>
      <xdr:colOff>50800</xdr:colOff>
      <xdr:row>77</xdr:row>
      <xdr:rowOff>83851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5128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155507</xdr:rowOff>
    </xdr:from>
    <xdr:to>
      <xdr:col>50</xdr:col>
      <xdr:colOff>165100</xdr:colOff>
      <xdr:row>77</xdr:row>
      <xdr:rowOff>85657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102184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6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143086</xdr:rowOff>
    </xdr:from>
    <xdr:to>
      <xdr:col>46</xdr:col>
      <xdr:colOff>38100</xdr:colOff>
      <xdr:row>77</xdr:row>
      <xdr:rowOff>73236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89763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68135</xdr:rowOff>
    </xdr:from>
    <xdr:to>
      <xdr:col>41</xdr:col>
      <xdr:colOff>101600</xdr:colOff>
      <xdr:row>77</xdr:row>
      <xdr:rowOff>169735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93898</xdr:rowOff>
    </xdr:from>
    <xdr:to>
      <xdr:col>36</xdr:col>
      <xdr:colOff>165100</xdr:colOff>
      <xdr:row>77</xdr:row>
      <xdr:rowOff>24048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40576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60300</xdr:rowOff>
    </xdr:from>
    <xdr:to>
      <xdr:col>55</xdr:col>
      <xdr:colOff>0</xdr:colOff>
      <xdr:row>95</xdr:row>
      <xdr:rowOff>37415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76600"/>
          <a:ext cx="838200" cy="14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33910</xdr:rowOff>
    </xdr:from>
    <xdr:to>
      <xdr:col>50</xdr:col>
      <xdr:colOff>114300</xdr:colOff>
      <xdr:row>95</xdr:row>
      <xdr:rowOff>37415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150210"/>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129908</xdr:rowOff>
    </xdr:from>
    <xdr:to>
      <xdr:col>45</xdr:col>
      <xdr:colOff>177800</xdr:colOff>
      <xdr:row>94</xdr:row>
      <xdr:rowOff>33910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074758"/>
          <a:ext cx="889000" cy="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64109</xdr:rowOff>
    </xdr:from>
    <xdr:to>
      <xdr:col>41</xdr:col>
      <xdr:colOff>50800</xdr:colOff>
      <xdr:row>93</xdr:row>
      <xdr:rowOff>129908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008959"/>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9500</xdr:rowOff>
    </xdr:from>
    <xdr:to>
      <xdr:col>55</xdr:col>
      <xdr:colOff>50800</xdr:colOff>
      <xdr:row>94</xdr:row>
      <xdr:rowOff>111100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32377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158065</xdr:rowOff>
    </xdr:from>
    <xdr:to>
      <xdr:col>50</xdr:col>
      <xdr:colOff>165100</xdr:colOff>
      <xdr:row>95</xdr:row>
      <xdr:rowOff>88215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104742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4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154560</xdr:rowOff>
    </xdr:from>
    <xdr:to>
      <xdr:col>46</xdr:col>
      <xdr:colOff>38100</xdr:colOff>
      <xdr:row>94</xdr:row>
      <xdr:rowOff>84710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101237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8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79108</xdr:rowOff>
    </xdr:from>
    <xdr:to>
      <xdr:col>41</xdr:col>
      <xdr:colOff>101600</xdr:colOff>
      <xdr:row>94</xdr:row>
      <xdr:rowOff>9258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0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25785</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579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13309</xdr:rowOff>
    </xdr:from>
    <xdr:to>
      <xdr:col>36</xdr:col>
      <xdr:colOff>165100</xdr:colOff>
      <xdr:row>93</xdr:row>
      <xdr:rowOff>114909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131436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73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95314</xdr:rowOff>
    </xdr:from>
    <xdr:to>
      <xdr:col>85</xdr:col>
      <xdr:colOff>127000</xdr:colOff>
      <xdr:row>35</xdr:row>
      <xdr:rowOff>116497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96064"/>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116497</xdr:rowOff>
    </xdr:from>
    <xdr:to>
      <xdr:col>81</xdr:col>
      <xdr:colOff>50800</xdr:colOff>
      <xdr:row>36</xdr:row>
      <xdr:rowOff>68263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17247"/>
          <a:ext cx="889000" cy="1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165740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68263</xdr:rowOff>
    </xdr:from>
    <xdr:to>
      <xdr:col>76</xdr:col>
      <xdr:colOff>114300</xdr:colOff>
      <xdr:row>36</xdr:row>
      <xdr:rowOff>117221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40463"/>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96494</xdr:rowOff>
    </xdr:from>
    <xdr:to>
      <xdr:col>71</xdr:col>
      <xdr:colOff>177800</xdr:colOff>
      <xdr:row>36</xdr:row>
      <xdr:rowOff>117221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68694"/>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20502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112742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44514</xdr:rowOff>
    </xdr:from>
    <xdr:to>
      <xdr:col>85</xdr:col>
      <xdr:colOff>177800</xdr:colOff>
      <xdr:row>35</xdr:row>
      <xdr:rowOff>146114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67391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9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65697</xdr:rowOff>
    </xdr:from>
    <xdr:to>
      <xdr:col>81</xdr:col>
      <xdr:colOff>101600</xdr:colOff>
      <xdr:row>35</xdr:row>
      <xdr:rowOff>167297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17463</xdr:rowOff>
    </xdr:from>
    <xdr:to>
      <xdr:col>76</xdr:col>
      <xdr:colOff>165100</xdr:colOff>
      <xdr:row>36</xdr:row>
      <xdr:rowOff>119063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135590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66421</xdr:rowOff>
    </xdr:from>
    <xdr:to>
      <xdr:col>72</xdr:col>
      <xdr:colOff>38100</xdr:colOff>
      <xdr:row>36</xdr:row>
      <xdr:rowOff>168021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13098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1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45694</xdr:rowOff>
    </xdr:from>
    <xdr:to>
      <xdr:col>67</xdr:col>
      <xdr:colOff>101600</xdr:colOff>
      <xdr:row>36</xdr:row>
      <xdr:rowOff>147294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163821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35192</xdr:rowOff>
    </xdr:from>
    <xdr:to>
      <xdr:col>85</xdr:col>
      <xdr:colOff>127000</xdr:colOff>
      <xdr:row>57</xdr:row>
      <xdr:rowOff>70688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07842"/>
          <a:ext cx="8382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153238</xdr:rowOff>
    </xdr:from>
    <xdr:to>
      <xdr:col>81</xdr:col>
      <xdr:colOff>50800</xdr:colOff>
      <xdr:row>57</xdr:row>
      <xdr:rowOff>70688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82988"/>
          <a:ext cx="889000"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153238</xdr:rowOff>
    </xdr:from>
    <xdr:to>
      <xdr:col>76</xdr:col>
      <xdr:colOff>114300</xdr:colOff>
      <xdr:row>57</xdr:row>
      <xdr:rowOff>87859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82988"/>
          <a:ext cx="889000" cy="27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29210</xdr:rowOff>
    </xdr:from>
    <xdr:to>
      <xdr:col>71</xdr:col>
      <xdr:colOff>177800</xdr:colOff>
      <xdr:row>57</xdr:row>
      <xdr:rowOff>87859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01860"/>
          <a:ext cx="889000" cy="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155842</xdr:rowOff>
    </xdr:from>
    <xdr:to>
      <xdr:col>85</xdr:col>
      <xdr:colOff>177800</xdr:colOff>
      <xdr:row>57</xdr:row>
      <xdr:rowOff>85992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70769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19888</xdr:rowOff>
    </xdr:from>
    <xdr:to>
      <xdr:col>81</xdr:col>
      <xdr:colOff>101600</xdr:colOff>
      <xdr:row>57</xdr:row>
      <xdr:rowOff>121488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112615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102438</xdr:rowOff>
    </xdr:from>
    <xdr:to>
      <xdr:col>76</xdr:col>
      <xdr:colOff>165100</xdr:colOff>
      <xdr:row>56</xdr:row>
      <xdr:rowOff>32588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23715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2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37059</xdr:rowOff>
    </xdr:from>
    <xdr:to>
      <xdr:col>72</xdr:col>
      <xdr:colOff>38100</xdr:colOff>
      <xdr:row>57</xdr:row>
      <xdr:rowOff>138659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129786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149860</xdr:rowOff>
    </xdr:from>
    <xdr:to>
      <xdr:col>67</xdr:col>
      <xdr:colOff>101600</xdr:colOff>
      <xdr:row>57</xdr:row>
      <xdr:rowOff>80010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71137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74457</xdr:rowOff>
    </xdr:from>
    <xdr:to>
      <xdr:col>85</xdr:col>
      <xdr:colOff>127000</xdr:colOff>
      <xdr:row>78</xdr:row>
      <xdr:rowOff>121458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104657"/>
          <a:ext cx="838200" cy="3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74457</xdr:rowOff>
    </xdr:from>
    <xdr:to>
      <xdr:col>81</xdr:col>
      <xdr:colOff>50800</xdr:colOff>
      <xdr:row>78</xdr:row>
      <xdr:rowOff>70709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104657"/>
          <a:ext cx="889000" cy="3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70709</xdr:rowOff>
    </xdr:from>
    <xdr:to>
      <xdr:col>76</xdr:col>
      <xdr:colOff>114300</xdr:colOff>
      <xdr:row>78</xdr:row>
      <xdr:rowOff>86116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43809"/>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86116</xdr:rowOff>
    </xdr:from>
    <xdr:to>
      <xdr:col>71</xdr:col>
      <xdr:colOff>177800</xdr:colOff>
      <xdr:row>78</xdr:row>
      <xdr:rowOff>106141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59216"/>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70658</xdr:rowOff>
    </xdr:from>
    <xdr:to>
      <xdr:col>85</xdr:col>
      <xdr:colOff>177800</xdr:colOff>
      <xdr:row>79</xdr:row>
      <xdr:rowOff>808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157035</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58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23657</xdr:rowOff>
    </xdr:from>
    <xdr:to>
      <xdr:col>81</xdr:col>
      <xdr:colOff>101600</xdr:colOff>
      <xdr:row>76</xdr:row>
      <xdr:rowOff>125257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0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141784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28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19909</xdr:rowOff>
    </xdr:from>
    <xdr:to>
      <xdr:col>76</xdr:col>
      <xdr:colOff>165100</xdr:colOff>
      <xdr:row>78</xdr:row>
      <xdr:rowOff>121509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112636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48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35316</xdr:rowOff>
    </xdr:from>
    <xdr:to>
      <xdr:col>72</xdr:col>
      <xdr:colOff>38100</xdr:colOff>
      <xdr:row>78</xdr:row>
      <xdr:rowOff>136916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128043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0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55341</xdr:rowOff>
    </xdr:from>
    <xdr:to>
      <xdr:col>67</xdr:col>
      <xdr:colOff>101600</xdr:colOff>
      <xdr:row>78</xdr:row>
      <xdr:rowOff>156941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148068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21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146558</xdr:rowOff>
    </xdr:from>
    <xdr:to>
      <xdr:col>85</xdr:col>
      <xdr:colOff>127000</xdr:colOff>
      <xdr:row>93</xdr:row>
      <xdr:rowOff>158217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919958"/>
          <a:ext cx="838200" cy="18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89128</xdr:rowOff>
    </xdr:from>
    <xdr:to>
      <xdr:col>81</xdr:col>
      <xdr:colOff>50800</xdr:colOff>
      <xdr:row>92</xdr:row>
      <xdr:rowOff>146558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862528"/>
          <a:ext cx="889000" cy="5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135153</xdr:rowOff>
    </xdr:from>
    <xdr:to>
      <xdr:col>76</xdr:col>
      <xdr:colOff>114300</xdr:colOff>
      <xdr:row>92</xdr:row>
      <xdr:rowOff>89128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737103"/>
          <a:ext cx="8890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135153</xdr:rowOff>
    </xdr:from>
    <xdr:to>
      <xdr:col>71</xdr:col>
      <xdr:colOff>177800</xdr:colOff>
      <xdr:row>92</xdr:row>
      <xdr:rowOff>69241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737103"/>
          <a:ext cx="889000" cy="10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107417</xdr:rowOff>
    </xdr:from>
    <xdr:to>
      <xdr:col>85</xdr:col>
      <xdr:colOff>177800</xdr:colOff>
      <xdr:row>94</xdr:row>
      <xdr:rowOff>37567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130294</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0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95758</xdr:rowOff>
    </xdr:from>
    <xdr:to>
      <xdr:col>81</xdr:col>
      <xdr:colOff>101600</xdr:colOff>
      <xdr:row>93</xdr:row>
      <xdr:rowOff>25908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42435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564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38328</xdr:rowOff>
    </xdr:from>
    <xdr:to>
      <xdr:col>76</xdr:col>
      <xdr:colOff>165100</xdr:colOff>
      <xdr:row>92</xdr:row>
      <xdr:rowOff>139928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156455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558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84353</xdr:rowOff>
    </xdr:from>
    <xdr:to>
      <xdr:col>72</xdr:col>
      <xdr:colOff>38100</xdr:colOff>
      <xdr:row>92</xdr:row>
      <xdr:rowOff>14503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68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31030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546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18441</xdr:rowOff>
    </xdr:from>
    <xdr:to>
      <xdr:col>67</xdr:col>
      <xdr:colOff>101600</xdr:colOff>
      <xdr:row>92</xdr:row>
      <xdr:rowOff>120041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7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136568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556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民生費が対前年度、住民一人当たり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円増加しているのは、低所得者支援・定額減税補足給付金事業の増等が要因となっている。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土木費が対前年度、住民一人当たり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円増加しているのは、除雪業務委託料の増、田山パーキング緊急流入路・退出路整備事業の増等が要因となっている。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教育費が対前年度、住民一人当たり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円増加しているのは、松野小学校トイレ改修工事の皆増、校務用パソコン購入費の増等が要因となっている。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災害復旧費が対前年度、住民一人当たり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円減少しているのは、河川等災害復旧工事の皆減等が要因となっている。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公債費が対前年度、住民一人当たり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円減少しているのは、地方債元利償還額の減が要因となっている。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実質収支は黒字を維持しており、令和６年度の実質単年度収支についても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百万円の黒字となった。これは、６年度の積立金取崩しがなかったため、５年度と比較して積立金取り崩し額が大幅に減少したことが要因となっている。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今後も、事務事業の見直し・統廃合など歳出の合理化等行財政改革を推進し、健全な行財政運営に努めていく。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201930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連結実質収支は、平成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水道事業は、人口減少による減収と施設老朽化に伴う修繕費増により、給水収益のみでの経営は困難な状況にある。令和６年３月改定の「経営戦略」に基づき、施設のダウンサイジングや効率化を推進するとともに、決算状況を精査し料金改定の要否を検討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下水道事業は、人件費や減価償却費の増大により、一般会計繰入金に依存した運営が続いている。「経営戦略」や「ストックマネジメント計画」に沿って、老朽化対策と経営効率化を両立させ、受益者負担の適正化についても継続して検討を行う。</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病院事業は、「八幡平市立病院経営強化プラン（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）」に基づき、地域医療の維持と経営基盤の強化を推進している。不採算医療を担う公立病院としての役割を果たすため、一般会計との適切な役割分担のもと、持続可能な運営体制を確保する。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19816436</v>
      </c>
      <c r="BO4" s="436"/>
      <c r="BP4" s="436"/>
      <c r="BQ4" s="436"/>
      <c r="BR4" s="436"/>
      <c r="BS4" s="436"/>
      <c r="BT4" s="436"/>
      <c r="BU4" s="437"/>
      <c r="BV4" s="435">
        <v>19972024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5.9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19125100</v>
      </c>
      <c r="BO5" s="407"/>
      <c r="BP5" s="407"/>
      <c r="BQ5" s="407"/>
      <c r="BR5" s="407"/>
      <c r="BS5" s="407"/>
      <c r="BT5" s="407"/>
      <c r="BU5" s="408"/>
      <c r="BV5" s="406">
        <v>19120944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94.2</v>
      </c>
      <c r="CU5" s="404"/>
      <c r="CV5" s="404"/>
      <c r="CW5" s="404"/>
      <c r="CX5" s="404"/>
      <c r="CY5" s="404"/>
      <c r="CZ5" s="404"/>
      <c r="DA5" s="405"/>
      <c r="DB5" s="403">
        <v>93.3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691336</v>
      </c>
      <c r="BO6" s="407"/>
      <c r="BP6" s="407"/>
      <c r="BQ6" s="407"/>
      <c r="BR6" s="407"/>
      <c r="BS6" s="407"/>
      <c r="BT6" s="407"/>
      <c r="BU6" s="408"/>
      <c r="BV6" s="406">
        <v>851080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94.4</v>
      </c>
      <c r="CU6" s="550"/>
      <c r="CV6" s="550"/>
      <c r="CW6" s="550"/>
      <c r="CX6" s="550"/>
      <c r="CY6" s="550"/>
      <c r="CZ6" s="550"/>
      <c r="DA6" s="551"/>
      <c r="DB6" s="549">
        <v>93.7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66557</v>
      </c>
      <c r="BO7" s="407"/>
      <c r="BP7" s="407"/>
      <c r="BQ7" s="407"/>
      <c r="BR7" s="407"/>
      <c r="BS7" s="407"/>
      <c r="BT7" s="407"/>
      <c r="BU7" s="408"/>
      <c r="BV7" s="406">
        <v>151419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11906915</v>
      </c>
      <c r="CU7" s="407"/>
      <c r="CV7" s="407"/>
      <c r="CW7" s="407"/>
      <c r="CX7" s="407"/>
      <c r="CY7" s="407"/>
      <c r="CZ7" s="407"/>
      <c r="DA7" s="408"/>
      <c r="DB7" s="406">
        <v>11921390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624779</v>
      </c>
      <c r="BO8" s="407"/>
      <c r="BP8" s="407"/>
      <c r="BQ8" s="407"/>
      <c r="BR8" s="407"/>
      <c r="BS8" s="407"/>
      <c r="BT8" s="407"/>
      <c r="BU8" s="408"/>
      <c r="BV8" s="406">
        <v>699661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0.31</v>
      </c>
      <c r="CU8" s="510"/>
      <c r="CV8" s="510"/>
      <c r="CW8" s="510"/>
      <c r="CX8" s="510"/>
      <c r="CY8" s="510"/>
      <c r="CZ8" s="510"/>
      <c r="DA8" s="511"/>
      <c r="DB8" s="509">
        <v>0.3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24023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-74882</v>
      </c>
      <c r="BO9" s="407"/>
      <c r="BP9" s="407"/>
      <c r="BQ9" s="407"/>
      <c r="BR9" s="407"/>
      <c r="BS9" s="407"/>
      <c r="BT9" s="407"/>
      <c r="BU9" s="408"/>
      <c r="BV9" s="406">
        <v>207549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16.2</v>
      </c>
      <c r="CU9" s="404"/>
      <c r="CV9" s="404"/>
      <c r="CW9" s="404"/>
      <c r="CX9" s="404"/>
      <c r="CY9" s="404"/>
      <c r="CZ9" s="404"/>
      <c r="DA9" s="405"/>
      <c r="DB9" s="403">
        <v>18.5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26355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428039</v>
      </c>
      <c r="BO10" s="407"/>
      <c r="BP10" s="407"/>
      <c r="BQ10" s="407"/>
      <c r="BR10" s="407"/>
      <c r="BS10" s="407"/>
      <c r="BT10" s="407"/>
      <c r="BU10" s="408"/>
      <c r="BV10" s="406">
        <v>247410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23179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233927</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22602</v>
      </c>
      <c r="S13" s="494"/>
      <c r="T13" s="494"/>
      <c r="U13" s="494"/>
      <c r="V13" s="495"/>
      <c r="W13" s="496" t="s">
        <v>131</v>
      </c>
      <c r="X13" s="392"/>
      <c r="Y13" s="392"/>
      <c r="Z13" s="392"/>
      <c r="AA13" s="392"/>
      <c r="AB13" s="393"/>
      <c r="AC13" s="359">
        <v>2831</v>
      </c>
      <c r="AD13" s="360"/>
      <c r="AE13" s="360"/>
      <c r="AF13" s="360"/>
      <c r="AG13" s="361"/>
      <c r="AH13" s="359">
        <v>3222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353157</v>
      </c>
      <c r="BO13" s="407"/>
      <c r="BP13" s="407"/>
      <c r="BQ13" s="407"/>
      <c r="BR13" s="407"/>
      <c r="BS13" s="407"/>
      <c r="BT13" s="407"/>
      <c r="BU13" s="408"/>
      <c r="BV13" s="406">
        <v>221032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13.8</v>
      </c>
      <c r="CU13" s="404"/>
      <c r="CV13" s="404"/>
      <c r="CW13" s="404"/>
      <c r="CX13" s="404"/>
      <c r="CY13" s="404"/>
      <c r="CZ13" s="404"/>
      <c r="DA13" s="405"/>
      <c r="DB13" s="403">
        <v>15.5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23541</v>
      </c>
      <c r="S14" s="494"/>
      <c r="T14" s="494"/>
      <c r="U14" s="494"/>
      <c r="V14" s="495"/>
      <c r="W14" s="497"/>
      <c r="X14" s="395"/>
      <c r="Y14" s="395"/>
      <c r="Z14" s="395"/>
      <c r="AA14" s="395"/>
      <c r="AB14" s="396"/>
      <c r="AC14" s="486">
        <v>22.5</v>
      </c>
      <c r="AD14" s="487"/>
      <c r="AE14" s="487"/>
      <c r="AF14" s="487"/>
      <c r="AG14" s="488"/>
      <c r="AH14" s="486">
        <v>23.3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21.6</v>
      </c>
      <c r="CU14" s="504"/>
      <c r="CV14" s="504"/>
      <c r="CW14" s="504"/>
      <c r="CX14" s="504"/>
      <c r="CY14" s="504"/>
      <c r="CZ14" s="504"/>
      <c r="DA14" s="505"/>
      <c r="DB14" s="503">
        <v>32.200000000000003</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23211</v>
      </c>
      <c r="S15" s="494"/>
      <c r="T15" s="494"/>
      <c r="U15" s="494"/>
      <c r="V15" s="495"/>
      <c r="W15" s="496" t="s">
        <v>137</v>
      </c>
      <c r="X15" s="392"/>
      <c r="Y15" s="392"/>
      <c r="Z15" s="392"/>
      <c r="AA15" s="392"/>
      <c r="AB15" s="393"/>
      <c r="AC15" s="359">
        <v>3117</v>
      </c>
      <c r="AD15" s="360"/>
      <c r="AE15" s="360"/>
      <c r="AF15" s="360"/>
      <c r="AG15" s="361"/>
      <c r="AH15" s="359">
        <v>3486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3432806</v>
      </c>
      <c r="BO15" s="436"/>
      <c r="BP15" s="436"/>
      <c r="BQ15" s="436"/>
      <c r="BR15" s="436"/>
      <c r="BS15" s="436"/>
      <c r="BT15" s="436"/>
      <c r="BU15" s="437"/>
      <c r="BV15" s="435">
        <v>3368385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24.8</v>
      </c>
      <c r="AD16" s="487"/>
      <c r="AE16" s="487"/>
      <c r="AF16" s="487"/>
      <c r="AG16" s="488"/>
      <c r="AH16" s="486">
        <v>25.2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11028508</v>
      </c>
      <c r="BO16" s="407"/>
      <c r="BP16" s="407"/>
      <c r="BQ16" s="407"/>
      <c r="BR16" s="407"/>
      <c r="BS16" s="407"/>
      <c r="BT16" s="407"/>
      <c r="BU16" s="408"/>
      <c r="BV16" s="406">
        <v>11033100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6631</v>
      </c>
      <c r="AD17" s="360"/>
      <c r="AE17" s="360"/>
      <c r="AF17" s="360"/>
      <c r="AG17" s="361"/>
      <c r="AH17" s="359">
        <v>7122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4285625</v>
      </c>
      <c r="BO17" s="407"/>
      <c r="BP17" s="407"/>
      <c r="BQ17" s="407"/>
      <c r="BR17" s="407"/>
      <c r="BS17" s="407"/>
      <c r="BT17" s="407"/>
      <c r="BU17" s="408"/>
      <c r="BV17" s="406">
        <v>4203887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862.3</v>
      </c>
      <c r="M18" s="459"/>
      <c r="N18" s="459"/>
      <c r="O18" s="459"/>
      <c r="P18" s="459"/>
      <c r="Q18" s="459"/>
      <c r="R18" s="460"/>
      <c r="S18" s="460"/>
      <c r="T18" s="460"/>
      <c r="U18" s="460"/>
      <c r="V18" s="461"/>
      <c r="W18" s="477"/>
      <c r="X18" s="478"/>
      <c r="Y18" s="478"/>
      <c r="Z18" s="478"/>
      <c r="AA18" s="478"/>
      <c r="AB18" s="502"/>
      <c r="AC18" s="376">
        <v>52.7</v>
      </c>
      <c r="AD18" s="377"/>
      <c r="AE18" s="377"/>
      <c r="AF18" s="377"/>
      <c r="AG18" s="462"/>
      <c r="AH18" s="376">
        <v>51.5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11491601</v>
      </c>
      <c r="BO18" s="407"/>
      <c r="BP18" s="407"/>
      <c r="BQ18" s="407"/>
      <c r="BR18" s="407"/>
      <c r="BS18" s="407"/>
      <c r="BT18" s="407"/>
      <c r="BU18" s="408"/>
      <c r="BV18" s="406">
        <v>11327485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14558961</v>
      </c>
      <c r="BO19" s="407"/>
      <c r="BP19" s="407"/>
      <c r="BQ19" s="407"/>
      <c r="BR19" s="407"/>
      <c r="BS19" s="407"/>
      <c r="BT19" s="407"/>
      <c r="BU19" s="408"/>
      <c r="BV19" s="406">
        <v>14810462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9152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12095146</v>
      </c>
      <c r="BO22" s="436"/>
      <c r="BP22" s="436"/>
      <c r="BQ22" s="436"/>
      <c r="BR22" s="436"/>
      <c r="BS22" s="436"/>
      <c r="BT22" s="436"/>
      <c r="BU22" s="437"/>
      <c r="BV22" s="435">
        <v>13437207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8610440</v>
      </c>
      <c r="BO23" s="407"/>
      <c r="BP23" s="407"/>
      <c r="BQ23" s="407"/>
      <c r="BR23" s="407"/>
      <c r="BS23" s="407"/>
      <c r="BT23" s="407"/>
      <c r="BU23" s="408"/>
      <c r="BV23" s="406">
        <v>9361213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7760</v>
      </c>
      <c r="R24" s="360"/>
      <c r="S24" s="360"/>
      <c r="T24" s="360"/>
      <c r="U24" s="360"/>
      <c r="V24" s="361"/>
      <c r="W24" s="449"/>
      <c r="X24" s="386"/>
      <c r="Y24" s="387"/>
      <c r="Z24" s="362" t="s">
        <v>162</v>
      </c>
      <c r="AA24" s="363"/>
      <c r="AB24" s="363"/>
      <c r="AC24" s="363"/>
      <c r="AD24" s="363"/>
      <c r="AE24" s="363"/>
      <c r="AF24" s="363"/>
      <c r="AG24" s="364"/>
      <c r="AH24" s="359">
        <v>267</v>
      </c>
      <c r="AI24" s="360"/>
      <c r="AJ24" s="360"/>
      <c r="AK24" s="360"/>
      <c r="AL24" s="361"/>
      <c r="AM24" s="359">
        <v>835176</v>
      </c>
      <c r="AN24" s="360"/>
      <c r="AO24" s="360"/>
      <c r="AP24" s="360"/>
      <c r="AQ24" s="360"/>
      <c r="AR24" s="361"/>
      <c r="AS24" s="359">
        <v>3128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10152913</v>
      </c>
      <c r="BO24" s="407"/>
      <c r="BP24" s="407"/>
      <c r="BQ24" s="407"/>
      <c r="BR24" s="407"/>
      <c r="BS24" s="407"/>
      <c r="BT24" s="407"/>
      <c r="BU24" s="408"/>
      <c r="BV24" s="406">
        <v>11042875</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5770335</v>
      </c>
      <c r="BO25" s="436"/>
      <c r="BP25" s="436"/>
      <c r="BQ25" s="436"/>
      <c r="BR25" s="436"/>
      <c r="BS25" s="436"/>
      <c r="BT25" s="436"/>
      <c r="BU25" s="437"/>
      <c r="BV25" s="435">
        <v>6099883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5720</v>
      </c>
      <c r="R26" s="360"/>
      <c r="S26" s="360"/>
      <c r="T26" s="360"/>
      <c r="U26" s="360"/>
      <c r="V26" s="361"/>
      <c r="W26" s="449"/>
      <c r="X26" s="386"/>
      <c r="Y26" s="387"/>
      <c r="Z26" s="362" t="s">
        <v>168</v>
      </c>
      <c r="AA26" s="417"/>
      <c r="AB26" s="417"/>
      <c r="AC26" s="417"/>
      <c r="AD26" s="417"/>
      <c r="AE26" s="417"/>
      <c r="AF26" s="417"/>
      <c r="AG26" s="418"/>
      <c r="AH26" s="359">
        <v>25</v>
      </c>
      <c r="AI26" s="360"/>
      <c r="AJ26" s="360"/>
      <c r="AK26" s="360"/>
      <c r="AL26" s="361"/>
      <c r="AM26" s="359">
        <v>77000</v>
      </c>
      <c r="AN26" s="360"/>
      <c r="AO26" s="360"/>
      <c r="AP26" s="360"/>
      <c r="AQ26" s="360"/>
      <c r="AR26" s="361"/>
      <c r="AS26" s="359">
        <v>3080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3750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200000</v>
      </c>
      <c r="BO27" s="441"/>
      <c r="BP27" s="441"/>
      <c r="BQ27" s="441"/>
      <c r="BR27" s="441"/>
      <c r="BS27" s="441"/>
      <c r="BT27" s="441"/>
      <c r="BU27" s="442"/>
      <c r="BV27" s="440">
        <v>200000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3150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2275247</v>
      </c>
      <c r="BO28" s="436"/>
      <c r="BP28" s="436"/>
      <c r="BQ28" s="436"/>
      <c r="BR28" s="436"/>
      <c r="BS28" s="436"/>
      <c r="BT28" s="436"/>
      <c r="BU28" s="437"/>
      <c r="BV28" s="435">
        <v>1847208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18</v>
      </c>
      <c r="M29" s="360"/>
      <c r="N29" s="360"/>
      <c r="O29" s="360"/>
      <c r="P29" s="361"/>
      <c r="Q29" s="359">
        <v>3000</v>
      </c>
      <c r="R29" s="360"/>
      <c r="S29" s="360"/>
      <c r="T29" s="360"/>
      <c r="U29" s="360"/>
      <c r="V29" s="361"/>
      <c r="W29" s="450"/>
      <c r="X29" s="451"/>
      <c r="Y29" s="452"/>
      <c r="Z29" s="362" t="s">
        <v>178</v>
      </c>
      <c r="AA29" s="363"/>
      <c r="AB29" s="363"/>
      <c r="AC29" s="363"/>
      <c r="AD29" s="363"/>
      <c r="AE29" s="363"/>
      <c r="AF29" s="363"/>
      <c r="AG29" s="364"/>
      <c r="AH29" s="359">
        <v>269</v>
      </c>
      <c r="AI29" s="360"/>
      <c r="AJ29" s="360"/>
      <c r="AK29" s="360"/>
      <c r="AL29" s="361"/>
      <c r="AM29" s="359">
        <v>843654</v>
      </c>
      <c r="AN29" s="360"/>
      <c r="AO29" s="360"/>
      <c r="AP29" s="360"/>
      <c r="AQ29" s="360"/>
      <c r="AR29" s="361"/>
      <c r="AS29" s="359">
        <v>3136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496862</v>
      </c>
      <c r="BO29" s="407"/>
      <c r="BP29" s="407"/>
      <c r="BQ29" s="407"/>
      <c r="BR29" s="407"/>
      <c r="BS29" s="407"/>
      <c r="BT29" s="407"/>
      <c r="BU29" s="408"/>
      <c r="BV29" s="406">
        <v>467860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2211889</v>
      </c>
      <c r="BO30" s="441"/>
      <c r="BP30" s="441"/>
      <c r="BQ30" s="441"/>
      <c r="BR30" s="441"/>
      <c r="BS30" s="441"/>
      <c r="BT30" s="441"/>
      <c r="BU30" s="442"/>
      <c r="BV30" s="440">
        <v>2491870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盛岡地区広域消防組合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八幡平温泉開発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盛岡北部行政事務組合（一般会計）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地熱染色研究所</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6</v>
      </c>
      <c r="AN36" s="354"/>
      <c r="AO36" s="355" t="str">
        <f>IF('各会計、関係団体の財政状況及び健全化判断比率'!B32="","",'各会計、関係団体の財政状況及び健全化判断比率'!B32)</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盛岡北部行政事務組合（特別会計）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岩手県市町村総合事務組合（一般会計）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岩手県市町村総合事務組合（特別会計）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岩手県後期高齢者医療広域連合（一般会計）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岩手県後期高齢者医療広域連合（特別会計）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盛岡広域環境組合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TC+5pEFN867Yv+NvSg71CcGFg4qHosaC8m+89FK08AIdfkkns5sSOKf7z/OXYEc0kzNWRXbj9yqH9KDl0jrvg==" saltValue="4R0pN2XoD/fAP+xPkQiO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12.58</v>
      </c>
      <c r="G34" s="33">
        <v>16.03</v>
      </c>
      <c r="H34" s="33">
        <v>20.16</v>
      </c>
      <c r="I34" s="33">
        <v>22.5</v>
      </c>
      <c r="J34" s="34">
        <v>24.58</v>
      </c>
      <c r="K34" s="22"/>
      <c r="L34" s="22"/>
      <c r="M34" s="22"/>
      <c r="N34" s="22"/>
      <c r="O34" s="22"/>
      <c r="P34" s="22"/>
    </row>
    <row r="35" spans="1:16" ht="39" customHeight="1" x14ac:dyDescent="0.2">
      <c r="A35" s="22"/>
      <c r="B35" s="35"/>
      <c r="C35" s="1132" t="s">
        <v>543</v>
      </c>
      <c r="D35" s="1132"/>
      <c r="E35" s="1133"/>
      <c r="F35" s="36">
        <v>11.13</v>
      </c>
      <c r="G35" s="37">
        <v>11.21</v>
      </c>
      <c r="H35" s="37">
        <v>11.07</v>
      </c>
      <c r="I35" s="37">
        <v>11.02</v>
      </c>
      <c r="J35" s="38">
        <v>10.43</v>
      </c>
      <c r="K35" s="22"/>
      <c r="L35" s="22"/>
      <c r="M35" s="22"/>
      <c r="N35" s="22"/>
      <c r="O35" s="22"/>
      <c r="P35" s="22"/>
    </row>
    <row r="36" spans="1:16" ht="39" customHeight="1" x14ac:dyDescent="0.2">
      <c r="A36" s="22"/>
      <c r="B36" s="35"/>
      <c r="C36" s="1132" t="s">
        <v>544</v>
      </c>
      <c r="D36" s="1132"/>
      <c r="E36" s="1133"/>
      <c r="F36" s="36">
        <v>8.31</v>
      </c>
      <c r="G36" s="37">
        <v>8.34</v>
      </c>
      <c r="H36" s="37">
        <v>8.61</v>
      </c>
      <c r="I36" s="37">
        <v>7.96</v>
      </c>
      <c r="J36" s="38">
        <v>7.88</v>
      </c>
      <c r="K36" s="22"/>
      <c r="L36" s="22"/>
      <c r="M36" s="22"/>
      <c r="N36" s="22"/>
      <c r="O36" s="22"/>
      <c r="P36" s="22"/>
    </row>
    <row r="37" spans="1:16" ht="39" customHeight="1" x14ac:dyDescent="0.2">
      <c r="A37" s="22"/>
      <c r="B37" s="35"/>
      <c r="C37" s="1132" t="s">
        <v>533</v>
      </c>
      <c r="D37" s="1132"/>
      <c r="E37" s="1133"/>
      <c r="F37" s="36">
        <v>5.21</v>
      </c>
      <c r="G37" s="37">
        <v>4.22</v>
      </c>
      <c r="H37" s="37">
        <v>4.16</v>
      </c>
      <c r="I37" s="37">
        <v>5.86</v>
      </c>
      <c r="J37" s="38">
        <v>5.24</v>
      </c>
      <c r="K37" s="22"/>
      <c r="L37" s="22"/>
      <c r="M37" s="22"/>
      <c r="N37" s="22"/>
      <c r="O37" s="22"/>
      <c r="P37" s="22"/>
    </row>
    <row r="38" spans="1:16" ht="39" customHeight="1" x14ac:dyDescent="0.2">
      <c r="A38" s="22"/>
      <c r="B38" s="35"/>
      <c r="C38" s="1132" t="s">
        <v>534</v>
      </c>
      <c r="D38" s="1132"/>
      <c r="E38" s="1133"/>
      <c r="F38" s="36">
        <v>0.86</v>
      </c>
      <c r="G38" s="37">
        <v>0.68</v>
      </c>
      <c r="H38" s="37">
        <v>0.03</v>
      </c>
      <c r="I38" s="37">
        <v>0.1</v>
      </c>
      <c r="J38" s="38">
        <v>0.23</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537</v>
      </c>
      <c r="D43" s="1134"/>
      <c r="E43" s="1135"/>
      <c r="F43" s="41">
        <v>0.16</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UJp83CZSRWM99RAQgONK0GCs5c0BL1X0t2Bb3meA8hrju/pvzEl9BuxCEmLLyYsTR6+tSz+QwP1+ctn5KqaNRg==" saltValue="Nym4o/7c4xCP+DYNQ9a5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3038</v>
      </c>
      <c r="L45" s="58">
        <v>3053</v>
      </c>
      <c r="M45" s="58">
        <v>2822</v>
      </c>
      <c r="N45" s="58">
        <v>2742</v>
      </c>
      <c r="O45" s="59">
        <v>2365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797</v>
      </c>
      <c r="L48" s="62">
        <v>956</v>
      </c>
      <c r="M48" s="62">
        <v>969</v>
      </c>
      <c r="N48" s="62">
        <v>956</v>
      </c>
      <c r="O48" s="63">
        <v>929</v>
      </c>
      <c r="P48" s="46"/>
      <c r="Q48" s="46"/>
      <c r="R48" s="46"/>
      <c r="S48" s="46"/>
      <c r="T48" s="46"/>
      <c r="U48" s="46"/>
    </row>
    <row r="49" spans="1:21" ht="30.75" customHeight="1" x14ac:dyDescent="0.2">
      <c r="A49" s="46"/>
      <c r="B49" s="1163"/>
      <c r="C49" s="1164"/>
      <c r="D49" s="60"/>
      <c r="E49" s="1140" t="s">
        <v>14</v>
      </c>
      <c r="F49" s="1140"/>
      <c r="G49" s="1140"/>
      <c r="H49" s="1140"/>
      <c r="I49" s="1140"/>
      <c r="J49" s="1141"/>
      <c r="K49" s="61">
        <v>107</v>
      </c>
      <c r="L49" s="62">
        <v>94</v>
      </c>
      <c r="M49" s="62">
        <v>80</v>
      </c>
      <c r="N49" s="62">
        <v>70</v>
      </c>
      <c r="O49" s="63">
        <v>70</v>
      </c>
      <c r="P49" s="46"/>
      <c r="Q49" s="46"/>
      <c r="R49" s="46"/>
      <c r="S49" s="46"/>
      <c r="T49" s="46"/>
      <c r="U49" s="46"/>
    </row>
    <row r="50" spans="1:21" ht="30.75" customHeight="1" x14ac:dyDescent="0.2">
      <c r="A50" s="46"/>
      <c r="B50" s="1163"/>
      <c r="C50" s="1164"/>
      <c r="D50" s="60"/>
      <c r="E50" s="1140" t="s">
        <v>15</v>
      </c>
      <c r="F50" s="1140"/>
      <c r="G50" s="1140"/>
      <c r="H50" s="1140"/>
      <c r="I50" s="1140"/>
      <c r="J50" s="1141"/>
      <c r="K50" s="61">
        <v>19</v>
      </c>
      <c r="L50" s="62">
        <v>47</v>
      </c>
      <c r="M50" s="62">
        <v>42</v>
      </c>
      <c r="N50" s="62">
        <v>55</v>
      </c>
      <c r="O50" s="63">
        <v>61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2415</v>
      </c>
      <c r="L52" s="62">
        <v>2473</v>
      </c>
      <c r="M52" s="62">
        <v>2470</v>
      </c>
      <c r="N52" s="62">
        <v>2493</v>
      </c>
      <c r="O52" s="63">
        <v>2269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1546</v>
      </c>
      <c r="L53" s="67">
        <v>1677</v>
      </c>
      <c r="M53" s="67">
        <v>1443</v>
      </c>
      <c r="N53" s="67">
        <v>1330</v>
      </c>
      <c r="O53" s="68">
        <v>1156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sheetData>
  <sheetProtection algorithmName="SHA-512" hashValue="7Gj/lT8WYDPhtLNZslAd4H/8Il7a+YoJkxU+EkG+lfBpJFHWiD95pPv6TyqRvdSjt49VjVVP/KPlClpDswzaag==" saltValue="q4xA1p7s6a4aR6ws21/S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s="94" customFormat="1" ht="15" customHeight="1" x14ac:dyDescent="0.2"/>
    <row r="2" s="94" customFormat="1" ht="15" customHeight="1" x14ac:dyDescent="0.2"/>
    <row r="3" s="94" customFormat="1" ht="15" customHeight="1" x14ac:dyDescent="0.2"/>
    <row r="4" s="94" customFormat="1" ht="15" customHeight="1" x14ac:dyDescent="0.2"/>
    <row r="5" s="94" customFormat="1"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17330</v>
      </c>
      <c r="J41" s="331">
        <v>17229</v>
      </c>
      <c r="K41" s="331">
        <v>15250</v>
      </c>
      <c r="L41" s="331">
        <v>13437</v>
      </c>
      <c r="M41" s="332">
        <v>12095</v>
      </c>
    </row>
    <row r="42" spans="2:13" ht="27.75" customHeight="1" x14ac:dyDescent="0.2">
      <c r="B42" s="1171"/>
      <c r="C42" s="1172"/>
      <c r="D42" s="104"/>
      <c r="E42" s="1175" t="s">
        <v>32</v>
      </c>
      <c r="F42" s="1175"/>
      <c r="G42" s="1175"/>
      <c r="H42" s="1176"/>
      <c r="I42" s="333">
        <v>25</v>
      </c>
      <c r="J42" s="334">
        <v>21</v>
      </c>
      <c r="K42" s="334">
        <v>27</v>
      </c>
      <c r="L42" s="334">
        <v>26</v>
      </c>
      <c r="M42" s="335">
        <v>37</v>
      </c>
    </row>
    <row r="43" spans="2:13" ht="27.75" customHeight="1" x14ac:dyDescent="0.2">
      <c r="B43" s="1171"/>
      <c r="C43" s="1172"/>
      <c r="D43" s="104"/>
      <c r="E43" s="1175" t="s">
        <v>33</v>
      </c>
      <c r="F43" s="1175"/>
      <c r="G43" s="1175"/>
      <c r="H43" s="1176"/>
      <c r="I43" s="333">
        <v>11641</v>
      </c>
      <c r="J43" s="334">
        <v>11068</v>
      </c>
      <c r="K43" s="334">
        <v>10216</v>
      </c>
      <c r="L43" s="334">
        <v>9581</v>
      </c>
      <c r="M43" s="335">
        <v>8778</v>
      </c>
    </row>
    <row r="44" spans="2:13" ht="27.75" customHeight="1" x14ac:dyDescent="0.2">
      <c r="B44" s="1171"/>
      <c r="C44" s="1172"/>
      <c r="D44" s="104"/>
      <c r="E44" s="1175" t="s">
        <v>34</v>
      </c>
      <c r="F44" s="1175"/>
      <c r="G44" s="1175"/>
      <c r="H44" s="1176"/>
      <c r="I44" s="333">
        <v>364</v>
      </c>
      <c r="J44" s="334">
        <v>273</v>
      </c>
      <c r="K44" s="334">
        <v>195</v>
      </c>
      <c r="L44" s="334">
        <v>235</v>
      </c>
      <c r="M44" s="335">
        <v>288</v>
      </c>
    </row>
    <row r="45" spans="2:13" ht="27.75" customHeight="1" x14ac:dyDescent="0.2">
      <c r="B45" s="1171"/>
      <c r="C45" s="1172"/>
      <c r="D45" s="104"/>
      <c r="E45" s="1175" t="s">
        <v>35</v>
      </c>
      <c r="F45" s="1175"/>
      <c r="G45" s="1175"/>
      <c r="H45" s="1176"/>
      <c r="I45" s="333">
        <v>2181</v>
      </c>
      <c r="J45" s="334">
        <v>2101</v>
      </c>
      <c r="K45" s="334">
        <v>2147</v>
      </c>
      <c r="L45" s="334">
        <v>2211</v>
      </c>
      <c r="M45" s="335">
        <v>2192</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6040</v>
      </c>
      <c r="J50" s="334">
        <v>5693</v>
      </c>
      <c r="K50" s="334">
        <v>4757</v>
      </c>
      <c r="L50" s="334">
        <v>4283</v>
      </c>
      <c r="M50" s="335">
        <v>4554</v>
      </c>
    </row>
    <row r="51" spans="2:13" ht="27.75" customHeight="1" x14ac:dyDescent="0.2">
      <c r="B51" s="1171"/>
      <c r="C51" s="1172"/>
      <c r="D51" s="104"/>
      <c r="E51" s="1175" t="s">
        <v>42</v>
      </c>
      <c r="F51" s="1175"/>
      <c r="G51" s="1175"/>
      <c r="H51" s="1176"/>
      <c r="I51" s="333">
        <v>24</v>
      </c>
      <c r="J51" s="334">
        <v>9</v>
      </c>
      <c r="K51" s="334">
        <v>1</v>
      </c>
      <c r="L51" s="334">
        <v>1</v>
      </c>
      <c r="M51" s="335">
        <v>1</v>
      </c>
    </row>
    <row r="52" spans="2:13" ht="27.75" customHeight="1" x14ac:dyDescent="0.2">
      <c r="B52" s="1173"/>
      <c r="C52" s="1174"/>
      <c r="D52" s="104"/>
      <c r="E52" s="1175" t="s">
        <v>43</v>
      </c>
      <c r="F52" s="1175"/>
      <c r="G52" s="1175"/>
      <c r="H52" s="1176"/>
      <c r="I52" s="333">
        <v>21071</v>
      </c>
      <c r="J52" s="334">
        <v>20235</v>
      </c>
      <c r="K52" s="334">
        <v>19711</v>
      </c>
      <c r="L52" s="334">
        <v>18169</v>
      </c>
      <c r="M52" s="335">
        <v>16751</v>
      </c>
    </row>
    <row r="53" spans="2:13" ht="27.75" customHeight="1" thickBot="1" x14ac:dyDescent="0.25">
      <c r="B53" s="1177" t="s">
        <v>19</v>
      </c>
      <c r="C53" s="1178"/>
      <c r="D53" s="108"/>
      <c r="E53" s="1179" t="s">
        <v>44</v>
      </c>
      <c r="F53" s="1179"/>
      <c r="G53" s="1179"/>
      <c r="H53" s="1180"/>
      <c r="I53" s="336">
        <v>4407</v>
      </c>
      <c r="J53" s="337">
        <v>4755</v>
      </c>
      <c r="K53" s="337">
        <v>3365</v>
      </c>
      <c r="L53" s="337">
        <v>3036</v>
      </c>
      <c r="M53" s="338">
        <v>2085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mg/m1d9GtSmhnJkdJSdJ70AglrmJ4unjNxEeVgKGvWadmbJ2Q5A8GwSG/Orm8I0If9Uvp9UpqoqisrrEF6vdw==" saltValue="tLCnttTK/DJZ9+hPMKr/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A55"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1834</v>
      </c>
      <c r="G55" s="339">
        <v>1847</v>
      </c>
      <c r="H55" s="340">
        <v>2275</v>
      </c>
    </row>
    <row r="56" spans="2:8" ht="52.5" customHeight="1" x14ac:dyDescent="0.2">
      <c r="B56" s="120"/>
      <c r="C56" s="1198" t="s">
        <v>47</v>
      </c>
      <c r="D56" s="1198"/>
      <c r="E56" s="1199"/>
      <c r="F56" s="341">
        <v>933</v>
      </c>
      <c r="G56" s="341">
        <v>468</v>
      </c>
      <c r="H56" s="342">
        <v>497</v>
      </c>
    </row>
    <row r="57" spans="2:8" ht="53.25" customHeight="1" x14ac:dyDescent="0.2">
      <c r="B57" s="120"/>
      <c r="C57" s="1200" t="s">
        <v>48</v>
      </c>
      <c r="D57" s="1200"/>
      <c r="E57" s="1201"/>
      <c r="F57" s="343">
        <v>2664</v>
      </c>
      <c r="G57" s="343">
        <v>2492</v>
      </c>
      <c r="H57" s="344">
        <v>2212</v>
      </c>
    </row>
    <row r="58" spans="2:8" ht="45.75" customHeight="1" x14ac:dyDescent="0.2">
      <c r="B58" s="121"/>
      <c r="C58" s="1188" t="s">
        <v>558</v>
      </c>
      <c r="D58" s="1189"/>
      <c r="E58" s="1190"/>
      <c r="F58" s="345">
        <v>1604</v>
      </c>
      <c r="G58" s="345">
        <v>1564</v>
      </c>
      <c r="H58" s="346">
        <v>1347</v>
      </c>
    </row>
    <row r="59" spans="2:8" ht="45.75" customHeight="1" x14ac:dyDescent="0.2">
      <c r="B59" s="121"/>
      <c r="C59" s="1188" t="s">
        <v>559</v>
      </c>
      <c r="D59" s="1189"/>
      <c r="E59" s="1190"/>
      <c r="F59" s="345">
        <v>766</v>
      </c>
      <c r="G59" s="345">
        <v>656</v>
      </c>
      <c r="H59" s="346">
        <v>597</v>
      </c>
    </row>
    <row r="60" spans="2:8" ht="45.75" customHeight="1" x14ac:dyDescent="0.2">
      <c r="B60" s="121"/>
      <c r="C60" s="1188" t="s">
        <v>560</v>
      </c>
      <c r="D60" s="1189"/>
      <c r="E60" s="1190"/>
      <c r="F60" s="345">
        <v>78</v>
      </c>
      <c r="G60" s="345">
        <v>104</v>
      </c>
      <c r="H60" s="346">
        <v>132</v>
      </c>
    </row>
    <row r="61" spans="2:8" ht="45.75" customHeight="1" x14ac:dyDescent="0.2">
      <c r="B61" s="121"/>
      <c r="C61" s="1188" t="s">
        <v>561</v>
      </c>
      <c r="D61" s="1189"/>
      <c r="E61" s="1190"/>
      <c r="F61" s="345">
        <v>49</v>
      </c>
      <c r="G61" s="345">
        <v>57</v>
      </c>
      <c r="H61" s="346">
        <v>74</v>
      </c>
    </row>
    <row r="62" spans="2:8" ht="45.75" customHeight="1" thickBot="1" x14ac:dyDescent="0.25">
      <c r="B62" s="122"/>
      <c r="C62" s="1191" t="s">
        <v>562</v>
      </c>
      <c r="D62" s="1192"/>
      <c r="E62" s="1193"/>
      <c r="F62" s="347">
        <v>141</v>
      </c>
      <c r="G62" s="347">
        <v>111</v>
      </c>
      <c r="H62" s="348">
        <v>62</v>
      </c>
    </row>
    <row r="63" spans="2:8" ht="52.5" customHeight="1" thickBot="1" x14ac:dyDescent="0.25">
      <c r="B63" s="123"/>
      <c r="C63" s="1194" t="s">
        <v>49</v>
      </c>
      <c r="D63" s="1194"/>
      <c r="E63" s="1195"/>
      <c r="F63" s="349">
        <v>5430</v>
      </c>
      <c r="G63" s="349">
        <v>4807</v>
      </c>
      <c r="H63" s="350">
        <v>4984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Fk/+3Lbz1PYIu51muoWLDFDRqeceTAbVySNc4wz4dFHjbDYDZis4N99RNlnGBn+eCmwvVXo9NR65y1PrGUfglQ==" saltValue="yFQQdjw6OLcb4Zc8sw/L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118160</v>
      </c>
      <c r="E3" s="142"/>
      <c r="F3" s="143">
        <v>128523</v>
      </c>
      <c r="G3" s="144"/>
      <c r="H3" s="145"/>
    </row>
    <row r="4" spans="1:8" x14ac:dyDescent="0.2">
      <c r="A4" s="146"/>
      <c r="B4" s="147"/>
      <c r="C4" s="148"/>
      <c r="D4" s="149">
        <v>75054</v>
      </c>
      <c r="E4" s="150"/>
      <c r="F4" s="151">
        <v>56792</v>
      </c>
      <c r="G4" s="152"/>
      <c r="H4" s="153"/>
    </row>
    <row r="5" spans="1:8" x14ac:dyDescent="0.2">
      <c r="A5" s="134" t="s">
        <v>519</v>
      </c>
      <c r="B5" s="139"/>
      <c r="C5" s="140"/>
      <c r="D5" s="141">
        <v>160895</v>
      </c>
      <c r="E5" s="142"/>
      <c r="F5" s="143">
        <v>92919</v>
      </c>
      <c r="G5" s="144"/>
      <c r="H5" s="145"/>
    </row>
    <row r="6" spans="1:8" x14ac:dyDescent="0.2">
      <c r="A6" s="146"/>
      <c r="B6" s="147"/>
      <c r="C6" s="148"/>
      <c r="D6" s="149">
        <v>130734</v>
      </c>
      <c r="E6" s="150"/>
      <c r="F6" s="151">
        <v>54128</v>
      </c>
      <c r="G6" s="152"/>
      <c r="H6" s="153"/>
    </row>
    <row r="7" spans="1:8" x14ac:dyDescent="0.2">
      <c r="A7" s="134" t="s">
        <v>520</v>
      </c>
      <c r="B7" s="139"/>
      <c r="C7" s="140"/>
      <c r="D7" s="141">
        <v>79830</v>
      </c>
      <c r="E7" s="142"/>
      <c r="F7" s="143">
        <v>103663</v>
      </c>
      <c r="G7" s="144"/>
      <c r="H7" s="145"/>
    </row>
    <row r="8" spans="1:8" x14ac:dyDescent="0.2">
      <c r="A8" s="146"/>
      <c r="B8" s="147"/>
      <c r="C8" s="148"/>
      <c r="D8" s="149">
        <v>22478</v>
      </c>
      <c r="E8" s="150"/>
      <c r="F8" s="151">
        <v>64346</v>
      </c>
      <c r="G8" s="152"/>
      <c r="H8" s="153"/>
    </row>
    <row r="9" spans="1:8" x14ac:dyDescent="0.2">
      <c r="A9" s="134" t="s">
        <v>521</v>
      </c>
      <c r="B9" s="139"/>
      <c r="C9" s="140"/>
      <c r="D9" s="141">
        <v>66662</v>
      </c>
      <c r="E9" s="142"/>
      <c r="F9" s="143">
        <v>92012</v>
      </c>
      <c r="G9" s="144"/>
      <c r="H9" s="145"/>
    </row>
    <row r="10" spans="1:8" x14ac:dyDescent="0.2">
      <c r="A10" s="146"/>
      <c r="B10" s="147"/>
      <c r="C10" s="148"/>
      <c r="D10" s="149">
        <v>37072</v>
      </c>
      <c r="E10" s="150"/>
      <c r="F10" s="151">
        <v>61382</v>
      </c>
      <c r="G10" s="152"/>
      <c r="H10" s="153"/>
    </row>
    <row r="11" spans="1:8" x14ac:dyDescent="0.2">
      <c r="A11" s="134" t="s">
        <v>522</v>
      </c>
      <c r="B11" s="139"/>
      <c r="C11" s="140"/>
      <c r="D11" s="141">
        <v>61973</v>
      </c>
      <c r="E11" s="142"/>
      <c r="F11" s="143">
        <v>91317</v>
      </c>
      <c r="G11" s="144"/>
      <c r="H11" s="145"/>
    </row>
    <row r="12" spans="1:8" x14ac:dyDescent="0.2">
      <c r="A12" s="146"/>
      <c r="B12" s="147"/>
      <c r="C12" s="154"/>
      <c r="D12" s="149">
        <v>33692</v>
      </c>
      <c r="E12" s="150"/>
      <c r="F12" s="151">
        <v>56480</v>
      </c>
      <c r="G12" s="152"/>
      <c r="H12" s="153"/>
    </row>
    <row r="13" spans="1:8" x14ac:dyDescent="0.2">
      <c r="A13" s="134"/>
      <c r="B13" s="139"/>
      <c r="C13" s="140"/>
      <c r="D13" s="141">
        <v>97504</v>
      </c>
      <c r="E13" s="142"/>
      <c r="F13" s="143">
        <v>101687</v>
      </c>
      <c r="G13" s="155"/>
      <c r="H13" s="145"/>
    </row>
    <row r="14" spans="1:8" x14ac:dyDescent="0.2">
      <c r="A14" s="146"/>
      <c r="B14" s="147"/>
      <c r="C14" s="148"/>
      <c r="D14" s="149">
        <v>59806</v>
      </c>
      <c r="E14" s="150"/>
      <c r="F14" s="151">
        <v>58626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5.22</v>
      </c>
      <c r="C19" s="156">
        <f>ROUND(VALUE(SUBSTITUTE(実質収支比率等に係る経年分析!G$48,"▲","-")),2)</f>
        <v>4.22</v>
      </c>
      <c r="D19" s="156">
        <f>ROUND(VALUE(SUBSTITUTE(実質収支比率等に係る経年分析!H$48,"▲","-")),2)</f>
        <v>4.17</v>
      </c>
      <c r="E19" s="156">
        <f>ROUND(VALUE(SUBSTITUTE(実質収支比率等に係る経年分析!I$48,"▲","-")),2)</f>
        <v>5.87</v>
      </c>
      <c r="F19" s="156">
        <f>ROUND(VALUE(SUBSTITUTE(実質収支比率等に係る経年分析!J$48,"▲","-")),2)</f>
        <v>5.25</v>
      </c>
    </row>
    <row r="20" spans="1:11" x14ac:dyDescent="0.2">
      <c r="A20" s="156" t="s">
        <v>53</v>
      </c>
      <c r="B20" s="156">
        <f>ROUND(VALUE(SUBSTITUTE(実質収支比率等に係る経年分析!F$47,"▲","-")),2)</f>
        <v>19.100000000000001</v>
      </c>
      <c r="C20" s="156">
        <f>ROUND(VALUE(SUBSTITUTE(実質収支比率等に係る経年分析!G$47,"▲","-")),2)</f>
        <v>18.55</v>
      </c>
      <c r="D20" s="156">
        <f>ROUND(VALUE(SUBSTITUTE(実質収支比率等に係る経年分析!H$47,"▲","-")),2)</f>
        <v>15.53</v>
      </c>
      <c r="E20" s="156">
        <f>ROUND(VALUE(SUBSTITUTE(実質収支比率等に係る経年分析!I$47,"▲","-")),2)</f>
        <v>15.49</v>
      </c>
      <c r="F20" s="156">
        <f>ROUND(VALUE(SUBSTITUTE(実質収支比率等に係る経年分析!J$47,"▲","-")),2)</f>
        <v>19.11</v>
      </c>
    </row>
    <row r="21" spans="1:11" x14ac:dyDescent="0.2">
      <c r="A21" s="156" t="s">
        <v>54</v>
      </c>
      <c r="B21" s="156">
        <f>IF(ISNUMBER(VALUE(SUBSTITUTE(実質収支比率等に係る経年分析!F$49,"▲","-"))),ROUND(VALUE(SUBSTITUTE(実質収支比率等に係る経年分析!F$49,"▲","-")),2),NA())</f>
        <v>-3.54</v>
      </c>
      <c r="C21" s="156">
        <f>IF(ISNUMBER(VALUE(SUBSTITUTE(実質収支比率等に係る経年分析!G$49,"▲","-"))),ROUND(VALUE(SUBSTITUTE(実質収支比率等に係る経年分析!G$49,"▲","-")),2),NA())</f>
        <v>0.28000000000000003</v>
      </c>
      <c r="D21" s="156">
        <f>IF(ISNUMBER(VALUE(SUBSTITUTE(実質収支比率等に係る経年分析!H$49,"▲","-"))),ROUND(VALUE(SUBSTITUTE(実質収支比率等に係る経年分析!H$49,"▲","-")),2),NA())</f>
        <v>-3.11</v>
      </c>
      <c r="E21" s="156">
        <f>IF(ISNUMBER(VALUE(SUBSTITUTE(実質収支比率等に係る経年分析!I$49,"▲","-"))),ROUND(VALUE(SUBSTITUTE(実質収支比率等に係る経年分析!I$49,"▲","-")),2),NA())</f>
        <v>1.85</v>
      </c>
      <c r="F21" s="156">
        <f>IF(ISNUMBER(VALUE(SUBSTITUTE(実質収支比率等に係る経年分析!J$49,"▲","-"))),ROUND(VALUE(SUBSTITUTE(実質収支比率等に係る経年分析!J$49,"▲","-")),2),NA())</f>
        <v>2.97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5.24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7.88</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10.43</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20.16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24.58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2415</v>
      </c>
      <c r="E42" s="158"/>
      <c r="F42" s="158"/>
      <c r="G42" s="158">
        <f>'実質公債費比率（分子）の構造'!L$52</f>
        <v>2473</v>
      </c>
      <c r="H42" s="158"/>
      <c r="I42" s="158"/>
      <c r="J42" s="158">
        <f>'実質公債費比率（分子）の構造'!M$52</f>
        <v>2470</v>
      </c>
      <c r="K42" s="158"/>
      <c r="L42" s="158"/>
      <c r="M42" s="158">
        <f>'実質公債費比率（分子）の構造'!N$52</f>
        <v>2493</v>
      </c>
      <c r="N42" s="158"/>
      <c r="O42" s="158"/>
      <c r="P42" s="158">
        <f>'実質公債費比率（分子）の構造'!O$52</f>
        <v>2269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19</v>
      </c>
      <c r="C44" s="158"/>
      <c r="D44" s="158"/>
      <c r="E44" s="158">
        <f>'実質公債費比率（分子）の構造'!L$50</f>
        <v>47</v>
      </c>
      <c r="F44" s="158"/>
      <c r="G44" s="158"/>
      <c r="H44" s="158">
        <f>'実質公債費比率（分子）の構造'!M$50</f>
        <v>42</v>
      </c>
      <c r="I44" s="158"/>
      <c r="J44" s="158"/>
      <c r="K44" s="158">
        <f>'実質公債費比率（分子）の構造'!N$50</f>
        <v>55</v>
      </c>
      <c r="L44" s="158"/>
      <c r="M44" s="158"/>
      <c r="N44" s="158">
        <f>'実質公債費比率（分子）の構造'!O$50</f>
        <v>61</v>
      </c>
      <c r="O44" s="158"/>
      <c r="P44" s="158"/>
    </row>
    <row r="45" spans="1:16" x14ac:dyDescent="0.2">
      <c r="A45" s="158" t="s">
        <v>63</v>
      </c>
      <c r="B45" s="158">
        <f>'実質公債費比率（分子）の構造'!K$49</f>
        <v>107</v>
      </c>
      <c r="C45" s="158"/>
      <c r="D45" s="158"/>
      <c r="E45" s="158">
        <f>'実質公債費比率（分子）の構造'!L$49</f>
        <v>94</v>
      </c>
      <c r="F45" s="158"/>
      <c r="G45" s="158"/>
      <c r="H45" s="158">
        <f>'実質公債費比率（分子）の構造'!M$49</f>
        <v>80</v>
      </c>
      <c r="I45" s="158"/>
      <c r="J45" s="158"/>
      <c r="K45" s="158">
        <f>'実質公債費比率（分子）の構造'!N$49</f>
        <v>70</v>
      </c>
      <c r="L45" s="158"/>
      <c r="M45" s="158"/>
      <c r="N45" s="158">
        <f>'実質公債費比率（分子）の構造'!O$49</f>
        <v>70</v>
      </c>
      <c r="O45" s="158"/>
      <c r="P45" s="158"/>
    </row>
    <row r="46" spans="1:16" x14ac:dyDescent="0.2">
      <c r="A46" s="158" t="s">
        <v>64</v>
      </c>
      <c r="B46" s="158">
        <f>'実質公債費比率（分子）の構造'!K$48</f>
        <v>797</v>
      </c>
      <c r="C46" s="158"/>
      <c r="D46" s="158"/>
      <c r="E46" s="158">
        <f>'実質公債費比率（分子）の構造'!L$48</f>
        <v>956</v>
      </c>
      <c r="F46" s="158"/>
      <c r="G46" s="158"/>
      <c r="H46" s="158">
        <f>'実質公債費比率（分子）の構造'!M$48</f>
        <v>969</v>
      </c>
      <c r="I46" s="158"/>
      <c r="J46" s="158"/>
      <c r="K46" s="158">
        <f>'実質公債費比率（分子）の構造'!N$48</f>
        <v>956</v>
      </c>
      <c r="L46" s="158"/>
      <c r="M46" s="158"/>
      <c r="N46" s="158">
        <f>'実質公債費比率（分子）の構造'!O$48</f>
        <v>929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3038</v>
      </c>
      <c r="C49" s="158"/>
      <c r="D49" s="158"/>
      <c r="E49" s="158">
        <f>'実質公債費比率（分子）の構造'!L$45</f>
        <v>3053</v>
      </c>
      <c r="F49" s="158"/>
      <c r="G49" s="158"/>
      <c r="H49" s="158">
        <f>'実質公債費比率（分子）の構造'!M$45</f>
        <v>2822</v>
      </c>
      <c r="I49" s="158"/>
      <c r="J49" s="158"/>
      <c r="K49" s="158">
        <f>'実質公債費比率（分子）の構造'!N$45</f>
        <v>2742</v>
      </c>
      <c r="L49" s="158"/>
      <c r="M49" s="158"/>
      <c r="N49" s="158">
        <f>'実質公債費比率（分子）の構造'!O$45</f>
        <v>2365</v>
      </c>
      <c r="O49" s="158"/>
      <c r="P49" s="158"/>
    </row>
    <row r="50" spans="1:16" x14ac:dyDescent="0.2">
      <c r="A50" s="158" t="s">
        <v>67</v>
      </c>
      <c r="B50" s="158" t="e">
        <f>NA()</f>
        <v>#N/A</v>
      </c>
      <c r="C50" s="158">
        <f>IF(ISNUMBER('実質公債費比率（分子）の構造'!K$53),'実質公債費比率（分子）の構造'!K$53,NA())</f>
        <v>1546</v>
      </c>
      <c r="D50" s="158" t="e">
        <f>NA()</f>
        <v>#N/A</v>
      </c>
      <c r="E50" s="158" t="e">
        <f>NA()</f>
        <v>#N/A</v>
      </c>
      <c r="F50" s="158">
        <f>IF(ISNUMBER('実質公債費比率（分子）の構造'!L$53),'実質公債費比率（分子）の構造'!L$53,NA())</f>
        <v>1677</v>
      </c>
      <c r="G50" s="158" t="e">
        <f>NA()</f>
        <v>#N/A</v>
      </c>
      <c r="H50" s="158" t="e">
        <f>NA()</f>
        <v>#N/A</v>
      </c>
      <c r="I50" s="158">
        <f>IF(ISNUMBER('実質公債費比率（分子）の構造'!M$53),'実質公債費比率（分子）の構造'!M$53,NA())</f>
        <v>1443</v>
      </c>
      <c r="J50" s="158" t="e">
        <f>NA()</f>
        <v>#N/A</v>
      </c>
      <c r="K50" s="158" t="e">
        <f>NA()</f>
        <v>#N/A</v>
      </c>
      <c r="L50" s="158">
        <f>IF(ISNUMBER('実質公債費比率（分子）の構造'!N$53),'実質公債費比率（分子）の構造'!N$53,NA())</f>
        <v>1330</v>
      </c>
      <c r="M50" s="158" t="e">
        <f>NA()</f>
        <v>#N/A</v>
      </c>
      <c r="N50" s="158" t="e">
        <f>NA()</f>
        <v>#N/A</v>
      </c>
      <c r="O50" s="158">
        <f>IF(ISNUMBER('実質公債費比率（分子）の構造'!O$53),'実質公債費比率（分子）の構造'!O$53,NA())</f>
        <v>1156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21071</v>
      </c>
      <c r="E56" s="157"/>
      <c r="F56" s="157"/>
      <c r="G56" s="157">
        <f>'将来負担比率（分子）の構造'!J$52</f>
        <v>20235</v>
      </c>
      <c r="H56" s="157"/>
      <c r="I56" s="157"/>
      <c r="J56" s="157">
        <f>'将来負担比率（分子）の構造'!K$52</f>
        <v>19711</v>
      </c>
      <c r="K56" s="157"/>
      <c r="L56" s="157"/>
      <c r="M56" s="157">
        <f>'将来負担比率（分子）の構造'!L$52</f>
        <v>18169</v>
      </c>
      <c r="N56" s="157"/>
      <c r="O56" s="157"/>
      <c r="P56" s="157">
        <f>'将来負担比率（分子）の構造'!M$52</f>
        <v>16751</v>
      </c>
    </row>
    <row r="57" spans="1:16" x14ac:dyDescent="0.2">
      <c r="A57" s="157" t="s">
        <v>42</v>
      </c>
      <c r="B57" s="157"/>
      <c r="C57" s="157"/>
      <c r="D57" s="157">
        <f>'将来負担比率（分子）の構造'!I$51</f>
        <v>24</v>
      </c>
      <c r="E57" s="157"/>
      <c r="F57" s="157"/>
      <c r="G57" s="157">
        <f>'将来負担比率（分子）の構造'!J$51</f>
        <v>9</v>
      </c>
      <c r="H57" s="157"/>
      <c r="I57" s="157"/>
      <c r="J57" s="157">
        <f>'将来負担比率（分子）の構造'!K$51</f>
        <v>1</v>
      </c>
      <c r="K57" s="157"/>
      <c r="L57" s="157"/>
      <c r="M57" s="157">
        <f>'将来負担比率（分子）の構造'!L$51</f>
        <v>1</v>
      </c>
      <c r="N57" s="157"/>
      <c r="O57" s="157"/>
      <c r="P57" s="157">
        <f>'将来負担比率（分子）の構造'!M$51</f>
        <v>1</v>
      </c>
    </row>
    <row r="58" spans="1:16" x14ac:dyDescent="0.2">
      <c r="A58" s="157" t="s">
        <v>41</v>
      </c>
      <c r="B58" s="157"/>
      <c r="C58" s="157"/>
      <c r="D58" s="157">
        <f>'将来負担比率（分子）の構造'!I$50</f>
        <v>6040</v>
      </c>
      <c r="E58" s="157"/>
      <c r="F58" s="157"/>
      <c r="G58" s="157">
        <f>'将来負担比率（分子）の構造'!J$50</f>
        <v>5693</v>
      </c>
      <c r="H58" s="157"/>
      <c r="I58" s="157"/>
      <c r="J58" s="157">
        <f>'将来負担比率（分子）の構造'!K$50</f>
        <v>4757</v>
      </c>
      <c r="K58" s="157"/>
      <c r="L58" s="157"/>
      <c r="M58" s="157">
        <f>'将来負担比率（分子）の構造'!L$50</f>
        <v>4283</v>
      </c>
      <c r="N58" s="157"/>
      <c r="O58" s="157"/>
      <c r="P58" s="157">
        <f>'将来負担比率（分子）の構造'!M$50</f>
        <v>4554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2181</v>
      </c>
      <c r="C62" s="157"/>
      <c r="D62" s="157"/>
      <c r="E62" s="157">
        <f>'将来負担比率（分子）の構造'!J$45</f>
        <v>2101</v>
      </c>
      <c r="F62" s="157"/>
      <c r="G62" s="157"/>
      <c r="H62" s="157">
        <f>'将来負担比率（分子）の構造'!K$45</f>
        <v>2147</v>
      </c>
      <c r="I62" s="157"/>
      <c r="J62" s="157"/>
      <c r="K62" s="157">
        <f>'将来負担比率（分子）の構造'!L$45</f>
        <v>2211</v>
      </c>
      <c r="L62" s="157"/>
      <c r="M62" s="157"/>
      <c r="N62" s="157">
        <f>'将来負担比率（分子）の構造'!M$45</f>
        <v>2192</v>
      </c>
      <c r="O62" s="157"/>
      <c r="P62" s="157"/>
    </row>
    <row r="63" spans="1:16" x14ac:dyDescent="0.2">
      <c r="A63" s="157" t="s">
        <v>34</v>
      </c>
      <c r="B63" s="157">
        <f>'将来負担比率（分子）の構造'!I$44</f>
        <v>364</v>
      </c>
      <c r="C63" s="157"/>
      <c r="D63" s="157"/>
      <c r="E63" s="157">
        <f>'将来負担比率（分子）の構造'!J$44</f>
        <v>273</v>
      </c>
      <c r="F63" s="157"/>
      <c r="G63" s="157"/>
      <c r="H63" s="157">
        <f>'将来負担比率（分子）の構造'!K$44</f>
        <v>195</v>
      </c>
      <c r="I63" s="157"/>
      <c r="J63" s="157"/>
      <c r="K63" s="157">
        <f>'将来負担比率（分子）の構造'!L$44</f>
        <v>235</v>
      </c>
      <c r="L63" s="157"/>
      <c r="M63" s="157"/>
      <c r="N63" s="157">
        <f>'将来負担比率（分子）の構造'!M$44</f>
        <v>288</v>
      </c>
      <c r="O63" s="157"/>
      <c r="P63" s="157"/>
    </row>
    <row r="64" spans="1:16" x14ac:dyDescent="0.2">
      <c r="A64" s="157" t="s">
        <v>33</v>
      </c>
      <c r="B64" s="157">
        <f>'将来負担比率（分子）の構造'!I$43</f>
        <v>11641</v>
      </c>
      <c r="C64" s="157"/>
      <c r="D64" s="157"/>
      <c r="E64" s="157">
        <f>'将来負担比率（分子）の構造'!J$43</f>
        <v>11068</v>
      </c>
      <c r="F64" s="157"/>
      <c r="G64" s="157"/>
      <c r="H64" s="157">
        <f>'将来負担比率（分子）の構造'!K$43</f>
        <v>10216</v>
      </c>
      <c r="I64" s="157"/>
      <c r="J64" s="157"/>
      <c r="K64" s="157">
        <f>'将来負担比率（分子）の構造'!L$43</f>
        <v>9581</v>
      </c>
      <c r="L64" s="157"/>
      <c r="M64" s="157"/>
      <c r="N64" s="157">
        <f>'将来負担比率（分子）の構造'!M$43</f>
        <v>8778</v>
      </c>
      <c r="O64" s="157"/>
      <c r="P64" s="157"/>
    </row>
    <row r="65" spans="1:16" x14ac:dyDescent="0.2">
      <c r="A65" s="157" t="s">
        <v>32</v>
      </c>
      <c r="B65" s="157">
        <f>'将来負担比率（分子）の構造'!I$42</f>
        <v>25</v>
      </c>
      <c r="C65" s="157"/>
      <c r="D65" s="157"/>
      <c r="E65" s="157">
        <f>'将来負担比率（分子）の構造'!J$42</f>
        <v>21</v>
      </c>
      <c r="F65" s="157"/>
      <c r="G65" s="157"/>
      <c r="H65" s="157">
        <f>'将来負担比率（分子）の構造'!K$42</f>
        <v>27</v>
      </c>
      <c r="I65" s="157"/>
      <c r="J65" s="157"/>
      <c r="K65" s="157">
        <f>'将来負担比率（分子）の構造'!L$42</f>
        <v>26</v>
      </c>
      <c r="L65" s="157"/>
      <c r="M65" s="157"/>
      <c r="N65" s="157">
        <f>'将来負担比率（分子）の構造'!M$42</f>
        <v>37</v>
      </c>
      <c r="O65" s="157"/>
      <c r="P65" s="157"/>
    </row>
    <row r="66" spans="1:16" x14ac:dyDescent="0.2">
      <c r="A66" s="157" t="s">
        <v>31</v>
      </c>
      <c r="B66" s="157">
        <f>'将来負担比率（分子）の構造'!I$41</f>
        <v>17330</v>
      </c>
      <c r="C66" s="157"/>
      <c r="D66" s="157"/>
      <c r="E66" s="157">
        <f>'将来負担比率（分子）の構造'!J$41</f>
        <v>17229</v>
      </c>
      <c r="F66" s="157"/>
      <c r="G66" s="157"/>
      <c r="H66" s="157">
        <f>'将来負担比率（分子）の構造'!K$41</f>
        <v>15250</v>
      </c>
      <c r="I66" s="157"/>
      <c r="J66" s="157"/>
      <c r="K66" s="157">
        <f>'将来負担比率（分子）の構造'!L$41</f>
        <v>13437</v>
      </c>
      <c r="L66" s="157"/>
      <c r="M66" s="157"/>
      <c r="N66" s="157">
        <f>'将来負担比率（分子）の構造'!M$41</f>
        <v>12095</v>
      </c>
      <c r="O66" s="157"/>
      <c r="P66" s="157"/>
    </row>
    <row r="67" spans="1:16" x14ac:dyDescent="0.2">
      <c r="A67" s="157" t="s">
        <v>71</v>
      </c>
      <c r="B67" s="157" t="e">
        <f>NA()</f>
        <v>#N/A</v>
      </c>
      <c r="C67" s="157">
        <f>IF(ISNUMBER('将来負担比率（分子）の構造'!I$53), IF('将来負担比率（分子）の構造'!I$53 &lt; 0, 0, '将来負担比率（分子）の構造'!I$53), NA())</f>
        <v>4407</v>
      </c>
      <c r="D67" s="157" t="e">
        <f>NA()</f>
        <v>#N/A</v>
      </c>
      <c r="E67" s="157" t="e">
        <f>NA()</f>
        <v>#N/A</v>
      </c>
      <c r="F67" s="157">
        <f>IF(ISNUMBER('将来負担比率（分子）の構造'!J$53), IF('将来負担比率（分子）の構造'!J$53 &lt; 0, 0, '将来負担比率（分子）の構造'!J$53), NA())</f>
        <v>4755</v>
      </c>
      <c r="G67" s="157" t="e">
        <f>NA()</f>
        <v>#N/A</v>
      </c>
      <c r="H67" s="157" t="e">
        <f>NA()</f>
        <v>#N/A</v>
      </c>
      <c r="I67" s="157">
        <f>IF(ISNUMBER('将来負担比率（分子）の構造'!K$53), IF('将来負担比率（分子）の構造'!K$53 &lt; 0, 0, '将来負担比率（分子）の構造'!K$53), NA())</f>
        <v>3365</v>
      </c>
      <c r="J67" s="157" t="e">
        <f>NA()</f>
        <v>#N/A</v>
      </c>
      <c r="K67" s="157" t="e">
        <f>NA()</f>
        <v>#N/A</v>
      </c>
      <c r="L67" s="157">
        <f>IF(ISNUMBER('将来負担比率（分子）の構造'!L$53), IF('将来負担比率（分子）の構造'!L$53 &lt; 0, 0, '将来負担比率（分子）の構造'!L$53), NA())</f>
        <v>3036</v>
      </c>
      <c r="M67" s="157" t="e">
        <f>NA()</f>
        <v>#N/A</v>
      </c>
      <c r="N67" s="157" t="e">
        <f>NA()</f>
        <v>#N/A</v>
      </c>
      <c r="O67" s="157">
        <f>IF(ISNUMBER('将来負担比率（分子）の構造'!M$53), IF('将来負担比率（分子）の構造'!M$53 &lt; 0, 0, '将来負担比率（分子）の構造'!M$53), NA())</f>
        <v>2085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1834</v>
      </c>
      <c r="C72" s="161">
        <f>基金残高に係る経年分析!G55</f>
        <v>1847</v>
      </c>
      <c r="D72" s="161">
        <f>基金残高に係る経年分析!H55</f>
        <v>2275</v>
      </c>
    </row>
    <row r="73" spans="1:16" x14ac:dyDescent="0.2">
      <c r="A73" s="160" t="s">
        <v>74</v>
      </c>
      <c r="B73" s="161">
        <f>基金残高に係る経年分析!F56</f>
        <v>933</v>
      </c>
      <c r="C73" s="161">
        <f>基金残高に係る経年分析!G56</f>
        <v>468</v>
      </c>
      <c r="D73" s="161">
        <f>基金残高に係る経年分析!H56</f>
        <v>497</v>
      </c>
    </row>
    <row r="74" spans="1:16" x14ac:dyDescent="0.2">
      <c r="A74" s="160" t="s">
        <v>75</v>
      </c>
      <c r="B74" s="161">
        <f>基金残高に係る経年分析!F57</f>
        <v>2664</v>
      </c>
      <c r="C74" s="161">
        <f>基金残高に係る経年分析!G57</f>
        <v>2492</v>
      </c>
      <c r="D74" s="161">
        <f>基金残高に係る経年分析!H57</f>
        <v>2212</v>
      </c>
    </row>
  </sheetData>
  <sheetProtection algorithmName="SHA-512" hashValue="qLltTbGcC64wHojfnduZ5owBmcshdoMzD/XuDVYPcK2Eq6YE3kJVUs+7ukIn3zR4ngXGoh9b6YiW5kteo1P03Q==" saltValue="FJKB2RunUYWDSt2GUfhn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3401097</v>
      </c>
      <c r="S5" s="664"/>
      <c r="T5" s="664"/>
      <c r="U5" s="664"/>
      <c r="V5" s="664"/>
      <c r="W5" s="664"/>
      <c r="X5" s="664"/>
      <c r="Y5" s="689"/>
      <c r="Z5" s="702">
        <v>17.2</v>
      </c>
      <c r="AA5" s="702"/>
      <c r="AB5" s="702"/>
      <c r="AC5" s="702"/>
      <c r="AD5" s="703">
        <v>3401097</v>
      </c>
      <c r="AE5" s="703"/>
      <c r="AF5" s="703"/>
      <c r="AG5" s="703"/>
      <c r="AH5" s="703"/>
      <c r="AI5" s="703"/>
      <c r="AJ5" s="703"/>
      <c r="AK5" s="703"/>
      <c r="AL5" s="690">
        <v>27.9</v>
      </c>
      <c r="AM5" s="672"/>
      <c r="AN5" s="672"/>
      <c r="AO5" s="691"/>
      <c r="AP5" s="666" t="s">
        <v>217</v>
      </c>
      <c r="AQ5" s="667"/>
      <c r="AR5" s="667"/>
      <c r="AS5" s="667"/>
      <c r="AT5" s="667"/>
      <c r="AU5" s="667"/>
      <c r="AV5" s="667"/>
      <c r="AW5" s="667"/>
      <c r="AX5" s="667"/>
      <c r="AY5" s="667"/>
      <c r="AZ5" s="667"/>
      <c r="BA5" s="667"/>
      <c r="BB5" s="667"/>
      <c r="BC5" s="667"/>
      <c r="BD5" s="667"/>
      <c r="BE5" s="667"/>
      <c r="BF5" s="668"/>
      <c r="BG5" s="608">
        <v>3336471</v>
      </c>
      <c r="BH5" s="609"/>
      <c r="BI5" s="609"/>
      <c r="BJ5" s="609"/>
      <c r="BK5" s="609"/>
      <c r="BL5" s="609"/>
      <c r="BM5" s="609"/>
      <c r="BN5" s="610"/>
      <c r="BO5" s="646">
        <v>98.1</v>
      </c>
      <c r="BP5" s="646"/>
      <c r="BQ5" s="646"/>
      <c r="BR5" s="646"/>
      <c r="BS5" s="647">
        <v>37591</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325024</v>
      </c>
      <c r="S6" s="609"/>
      <c r="T6" s="609"/>
      <c r="U6" s="609"/>
      <c r="V6" s="609"/>
      <c r="W6" s="609"/>
      <c r="X6" s="609"/>
      <c r="Y6" s="610"/>
      <c r="Z6" s="646">
        <v>1.6</v>
      </c>
      <c r="AA6" s="646"/>
      <c r="AB6" s="646"/>
      <c r="AC6" s="646"/>
      <c r="AD6" s="647">
        <v>325024</v>
      </c>
      <c r="AE6" s="647"/>
      <c r="AF6" s="647"/>
      <c r="AG6" s="647"/>
      <c r="AH6" s="647"/>
      <c r="AI6" s="647"/>
      <c r="AJ6" s="647"/>
      <c r="AK6" s="647"/>
      <c r="AL6" s="611">
        <v>2.7</v>
      </c>
      <c r="AM6" s="612"/>
      <c r="AN6" s="612"/>
      <c r="AO6" s="648"/>
      <c r="AP6" s="605" t="s">
        <v>222</v>
      </c>
      <c r="AQ6" s="606"/>
      <c r="AR6" s="606"/>
      <c r="AS6" s="606"/>
      <c r="AT6" s="606"/>
      <c r="AU6" s="606"/>
      <c r="AV6" s="606"/>
      <c r="AW6" s="606"/>
      <c r="AX6" s="606"/>
      <c r="AY6" s="606"/>
      <c r="AZ6" s="606"/>
      <c r="BA6" s="606"/>
      <c r="BB6" s="606"/>
      <c r="BC6" s="606"/>
      <c r="BD6" s="606"/>
      <c r="BE6" s="606"/>
      <c r="BF6" s="607"/>
      <c r="BG6" s="608">
        <v>3336471</v>
      </c>
      <c r="BH6" s="609"/>
      <c r="BI6" s="609"/>
      <c r="BJ6" s="609"/>
      <c r="BK6" s="609"/>
      <c r="BL6" s="609"/>
      <c r="BM6" s="609"/>
      <c r="BN6" s="610"/>
      <c r="BO6" s="646">
        <v>98.1</v>
      </c>
      <c r="BP6" s="646"/>
      <c r="BQ6" s="646"/>
      <c r="BR6" s="646"/>
      <c r="BS6" s="647">
        <v>37591</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154611</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154463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721</v>
      </c>
      <c r="S7" s="609"/>
      <c r="T7" s="609"/>
      <c r="U7" s="609"/>
      <c r="V7" s="609"/>
      <c r="W7" s="609"/>
      <c r="X7" s="609"/>
      <c r="Y7" s="610"/>
      <c r="Z7" s="646">
        <v>0</v>
      </c>
      <c r="AA7" s="646"/>
      <c r="AB7" s="646"/>
      <c r="AC7" s="646"/>
      <c r="AD7" s="647">
        <v>721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1052092</v>
      </c>
      <c r="BH7" s="609"/>
      <c r="BI7" s="609"/>
      <c r="BJ7" s="609"/>
      <c r="BK7" s="609"/>
      <c r="BL7" s="609"/>
      <c r="BM7" s="609"/>
      <c r="BN7" s="610"/>
      <c r="BO7" s="646">
        <v>30.9</v>
      </c>
      <c r="BP7" s="646"/>
      <c r="BQ7" s="646"/>
      <c r="BR7" s="646"/>
      <c r="BS7" s="647">
        <v>37591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2992305</v>
      </c>
      <c r="CS7" s="609"/>
      <c r="CT7" s="609"/>
      <c r="CU7" s="609"/>
      <c r="CV7" s="609"/>
      <c r="CW7" s="609"/>
      <c r="CX7" s="609"/>
      <c r="CY7" s="610"/>
      <c r="CZ7" s="646">
        <v>15.6</v>
      </c>
      <c r="DA7" s="646"/>
      <c r="DB7" s="646"/>
      <c r="DC7" s="646"/>
      <c r="DD7" s="614">
        <v>86703</v>
      </c>
      <c r="DE7" s="609"/>
      <c r="DF7" s="609"/>
      <c r="DG7" s="609"/>
      <c r="DH7" s="609"/>
      <c r="DI7" s="609"/>
      <c r="DJ7" s="609"/>
      <c r="DK7" s="609"/>
      <c r="DL7" s="609"/>
      <c r="DM7" s="609"/>
      <c r="DN7" s="609"/>
      <c r="DO7" s="609"/>
      <c r="DP7" s="610"/>
      <c r="DQ7" s="614">
        <v>2498301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8647</v>
      </c>
      <c r="S8" s="609"/>
      <c r="T8" s="609"/>
      <c r="U8" s="609"/>
      <c r="V8" s="609"/>
      <c r="W8" s="609"/>
      <c r="X8" s="609"/>
      <c r="Y8" s="610"/>
      <c r="Z8" s="646">
        <v>0</v>
      </c>
      <c r="AA8" s="646"/>
      <c r="AB8" s="646"/>
      <c r="AC8" s="646"/>
      <c r="AD8" s="647">
        <v>8647</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37036</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5187788</v>
      </c>
      <c r="CS8" s="609"/>
      <c r="CT8" s="609"/>
      <c r="CU8" s="609"/>
      <c r="CV8" s="609"/>
      <c r="CW8" s="609"/>
      <c r="CX8" s="609"/>
      <c r="CY8" s="610"/>
      <c r="CZ8" s="646">
        <v>27.1</v>
      </c>
      <c r="DA8" s="646"/>
      <c r="DB8" s="646"/>
      <c r="DC8" s="646"/>
      <c r="DD8" s="614">
        <v>3791</v>
      </c>
      <c r="DE8" s="609"/>
      <c r="DF8" s="609"/>
      <c r="DG8" s="609"/>
      <c r="DH8" s="609"/>
      <c r="DI8" s="609"/>
      <c r="DJ8" s="609"/>
      <c r="DK8" s="609"/>
      <c r="DL8" s="609"/>
      <c r="DM8" s="609"/>
      <c r="DN8" s="609"/>
      <c r="DO8" s="609"/>
      <c r="DP8" s="610"/>
      <c r="DQ8" s="614">
        <v>2682122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11881</v>
      </c>
      <c r="S9" s="609"/>
      <c r="T9" s="609"/>
      <c r="U9" s="609"/>
      <c r="V9" s="609"/>
      <c r="W9" s="609"/>
      <c r="X9" s="609"/>
      <c r="Y9" s="610"/>
      <c r="Z9" s="646">
        <v>0.1</v>
      </c>
      <c r="AA9" s="646"/>
      <c r="AB9" s="646"/>
      <c r="AC9" s="646"/>
      <c r="AD9" s="647">
        <v>11881</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783801</v>
      </c>
      <c r="BH9" s="609"/>
      <c r="BI9" s="609"/>
      <c r="BJ9" s="609"/>
      <c r="BK9" s="609"/>
      <c r="BL9" s="609"/>
      <c r="BM9" s="609"/>
      <c r="BN9" s="610"/>
      <c r="BO9" s="646">
        <v>23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1850095</v>
      </c>
      <c r="CS9" s="609"/>
      <c r="CT9" s="609"/>
      <c r="CU9" s="609"/>
      <c r="CV9" s="609"/>
      <c r="CW9" s="609"/>
      <c r="CX9" s="609"/>
      <c r="CY9" s="610"/>
      <c r="CZ9" s="646">
        <v>9.6999999999999993</v>
      </c>
      <c r="DA9" s="646"/>
      <c r="DB9" s="646"/>
      <c r="DC9" s="646"/>
      <c r="DD9" s="614">
        <v>10406</v>
      </c>
      <c r="DE9" s="609"/>
      <c r="DF9" s="609"/>
      <c r="DG9" s="609"/>
      <c r="DH9" s="609"/>
      <c r="DI9" s="609"/>
      <c r="DJ9" s="609"/>
      <c r="DK9" s="609"/>
      <c r="DL9" s="609"/>
      <c r="DM9" s="609"/>
      <c r="DN9" s="609"/>
      <c r="DO9" s="609"/>
      <c r="DP9" s="610"/>
      <c r="DQ9" s="614">
        <v>1709588</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99327</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388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388</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629969</v>
      </c>
      <c r="S11" s="609"/>
      <c r="T11" s="609"/>
      <c r="U11" s="609"/>
      <c r="V11" s="609"/>
      <c r="W11" s="609"/>
      <c r="X11" s="609"/>
      <c r="Y11" s="610"/>
      <c r="Z11" s="611">
        <v>3.2</v>
      </c>
      <c r="AA11" s="612"/>
      <c r="AB11" s="612"/>
      <c r="AC11" s="613"/>
      <c r="AD11" s="614">
        <v>629969</v>
      </c>
      <c r="AE11" s="609"/>
      <c r="AF11" s="609"/>
      <c r="AG11" s="609"/>
      <c r="AH11" s="609"/>
      <c r="AI11" s="609"/>
      <c r="AJ11" s="609"/>
      <c r="AK11" s="610"/>
      <c r="AL11" s="611">
        <v>5.2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131928</v>
      </c>
      <c r="BH11" s="609"/>
      <c r="BI11" s="609"/>
      <c r="BJ11" s="609"/>
      <c r="BK11" s="609"/>
      <c r="BL11" s="609"/>
      <c r="BM11" s="609"/>
      <c r="BN11" s="610"/>
      <c r="BO11" s="646">
        <v>3.9</v>
      </c>
      <c r="BP11" s="646"/>
      <c r="BQ11" s="646"/>
      <c r="BR11" s="646"/>
      <c r="BS11" s="647">
        <v>37591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1068695</v>
      </c>
      <c r="CS11" s="609"/>
      <c r="CT11" s="609"/>
      <c r="CU11" s="609"/>
      <c r="CV11" s="609"/>
      <c r="CW11" s="609"/>
      <c r="CX11" s="609"/>
      <c r="CY11" s="610"/>
      <c r="CZ11" s="646">
        <v>5.6</v>
      </c>
      <c r="DA11" s="646"/>
      <c r="DB11" s="646"/>
      <c r="DC11" s="646"/>
      <c r="DD11" s="614">
        <v>175548</v>
      </c>
      <c r="DE11" s="609"/>
      <c r="DF11" s="609"/>
      <c r="DG11" s="609"/>
      <c r="DH11" s="609"/>
      <c r="DI11" s="609"/>
      <c r="DJ11" s="609"/>
      <c r="DK11" s="609"/>
      <c r="DL11" s="609"/>
      <c r="DM11" s="609"/>
      <c r="DN11" s="609"/>
      <c r="DO11" s="609"/>
      <c r="DP11" s="610"/>
      <c r="DQ11" s="614">
        <v>559881</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17807</v>
      </c>
      <c r="S12" s="609"/>
      <c r="T12" s="609"/>
      <c r="U12" s="609"/>
      <c r="V12" s="609"/>
      <c r="W12" s="609"/>
      <c r="X12" s="609"/>
      <c r="Y12" s="610"/>
      <c r="Z12" s="646">
        <v>0.1</v>
      </c>
      <c r="AA12" s="646"/>
      <c r="AB12" s="646"/>
      <c r="AC12" s="646"/>
      <c r="AD12" s="647">
        <v>17807</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1969186</v>
      </c>
      <c r="BH12" s="609"/>
      <c r="BI12" s="609"/>
      <c r="BJ12" s="609"/>
      <c r="BK12" s="609"/>
      <c r="BL12" s="609"/>
      <c r="BM12" s="609"/>
      <c r="BN12" s="610"/>
      <c r="BO12" s="646">
        <v>57.9</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1077742</v>
      </c>
      <c r="CS12" s="609"/>
      <c r="CT12" s="609"/>
      <c r="CU12" s="609"/>
      <c r="CV12" s="609"/>
      <c r="CW12" s="609"/>
      <c r="CX12" s="609"/>
      <c r="CY12" s="610"/>
      <c r="CZ12" s="646">
        <v>5.6</v>
      </c>
      <c r="DA12" s="646"/>
      <c r="DB12" s="646"/>
      <c r="DC12" s="646"/>
      <c r="DD12" s="614">
        <v>392309</v>
      </c>
      <c r="DE12" s="609"/>
      <c r="DF12" s="609"/>
      <c r="DG12" s="609"/>
      <c r="DH12" s="609"/>
      <c r="DI12" s="609"/>
      <c r="DJ12" s="609"/>
      <c r="DK12" s="609"/>
      <c r="DL12" s="609"/>
      <c r="DM12" s="609"/>
      <c r="DN12" s="609"/>
      <c r="DO12" s="609"/>
      <c r="DP12" s="610"/>
      <c r="DQ12" s="614">
        <v>432185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1872961</v>
      </c>
      <c r="BH13" s="609"/>
      <c r="BI13" s="609"/>
      <c r="BJ13" s="609"/>
      <c r="BK13" s="609"/>
      <c r="BL13" s="609"/>
      <c r="BM13" s="609"/>
      <c r="BN13" s="610"/>
      <c r="BO13" s="646">
        <v>55.1</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2231028</v>
      </c>
      <c r="CS13" s="609"/>
      <c r="CT13" s="609"/>
      <c r="CU13" s="609"/>
      <c r="CV13" s="609"/>
      <c r="CW13" s="609"/>
      <c r="CX13" s="609"/>
      <c r="CY13" s="610"/>
      <c r="CZ13" s="646">
        <v>11.7</v>
      </c>
      <c r="DA13" s="646"/>
      <c r="DB13" s="646"/>
      <c r="DC13" s="646"/>
      <c r="DD13" s="614">
        <v>597027</v>
      </c>
      <c r="DE13" s="609"/>
      <c r="DF13" s="609"/>
      <c r="DG13" s="609"/>
      <c r="DH13" s="609"/>
      <c r="DI13" s="609"/>
      <c r="DJ13" s="609"/>
      <c r="DK13" s="609"/>
      <c r="DL13" s="609"/>
      <c r="DM13" s="609"/>
      <c r="DN13" s="609"/>
      <c r="DO13" s="609"/>
      <c r="DP13" s="610"/>
      <c r="DQ13" s="614">
        <v>1595307</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114138</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849866</v>
      </c>
      <c r="CS14" s="609"/>
      <c r="CT14" s="609"/>
      <c r="CU14" s="609"/>
      <c r="CV14" s="609"/>
      <c r="CW14" s="609"/>
      <c r="CX14" s="609"/>
      <c r="CY14" s="610"/>
      <c r="CZ14" s="646">
        <v>4.4000000000000004</v>
      </c>
      <c r="DA14" s="646"/>
      <c r="DB14" s="646"/>
      <c r="DC14" s="646"/>
      <c r="DD14" s="614">
        <v>35852</v>
      </c>
      <c r="DE14" s="609"/>
      <c r="DF14" s="609"/>
      <c r="DG14" s="609"/>
      <c r="DH14" s="609"/>
      <c r="DI14" s="609"/>
      <c r="DJ14" s="609"/>
      <c r="DK14" s="609"/>
      <c r="DL14" s="609"/>
      <c r="DM14" s="609"/>
      <c r="DN14" s="609"/>
      <c r="DO14" s="609"/>
      <c r="DP14" s="610"/>
      <c r="DQ14" s="614">
        <v>811490</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16911</v>
      </c>
      <c r="S15" s="609"/>
      <c r="T15" s="609"/>
      <c r="U15" s="609"/>
      <c r="V15" s="609"/>
      <c r="W15" s="609"/>
      <c r="X15" s="609"/>
      <c r="Y15" s="610"/>
      <c r="Z15" s="646">
        <v>0.1</v>
      </c>
      <c r="AA15" s="646"/>
      <c r="AB15" s="646"/>
      <c r="AC15" s="646"/>
      <c r="AD15" s="647">
        <v>16911</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201055</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1338101</v>
      </c>
      <c r="CS15" s="609"/>
      <c r="CT15" s="609"/>
      <c r="CU15" s="609"/>
      <c r="CV15" s="609"/>
      <c r="CW15" s="609"/>
      <c r="CX15" s="609"/>
      <c r="CY15" s="610"/>
      <c r="CZ15" s="646">
        <v>7</v>
      </c>
      <c r="DA15" s="646"/>
      <c r="DB15" s="646"/>
      <c r="DC15" s="646"/>
      <c r="DD15" s="614">
        <v>134846</v>
      </c>
      <c r="DE15" s="609"/>
      <c r="DF15" s="609"/>
      <c r="DG15" s="609"/>
      <c r="DH15" s="609"/>
      <c r="DI15" s="609"/>
      <c r="DJ15" s="609"/>
      <c r="DK15" s="609"/>
      <c r="DL15" s="609"/>
      <c r="DM15" s="609"/>
      <c r="DN15" s="609"/>
      <c r="DO15" s="609"/>
      <c r="DP15" s="610"/>
      <c r="DQ15" s="614">
        <v>1054521</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42121</v>
      </c>
      <c r="S16" s="609"/>
      <c r="T16" s="609"/>
      <c r="U16" s="609"/>
      <c r="V16" s="609"/>
      <c r="W16" s="609"/>
      <c r="X16" s="609"/>
      <c r="Y16" s="610"/>
      <c r="Z16" s="646">
        <v>0.2</v>
      </c>
      <c r="AA16" s="646"/>
      <c r="AB16" s="646"/>
      <c r="AC16" s="646"/>
      <c r="AD16" s="647">
        <v>42121</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9257</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4257</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98762</v>
      </c>
      <c r="S17" s="609"/>
      <c r="T17" s="609"/>
      <c r="U17" s="609"/>
      <c r="V17" s="609"/>
      <c r="W17" s="609"/>
      <c r="X17" s="609"/>
      <c r="Y17" s="610"/>
      <c r="Z17" s="646">
        <v>0.5</v>
      </c>
      <c r="AA17" s="646"/>
      <c r="AB17" s="646"/>
      <c r="AC17" s="646"/>
      <c r="AD17" s="647">
        <v>98762</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2365224</v>
      </c>
      <c r="CS17" s="609"/>
      <c r="CT17" s="609"/>
      <c r="CU17" s="609"/>
      <c r="CV17" s="609"/>
      <c r="CW17" s="609"/>
      <c r="CX17" s="609"/>
      <c r="CY17" s="610"/>
      <c r="CZ17" s="646">
        <v>12.4</v>
      </c>
      <c r="DA17" s="646"/>
      <c r="DB17" s="646"/>
      <c r="DC17" s="646"/>
      <c r="DD17" s="614" t="s">
        <v>122</v>
      </c>
      <c r="DE17" s="609"/>
      <c r="DF17" s="609"/>
      <c r="DG17" s="609"/>
      <c r="DH17" s="609"/>
      <c r="DI17" s="609"/>
      <c r="DJ17" s="609"/>
      <c r="DK17" s="609"/>
      <c r="DL17" s="609"/>
      <c r="DM17" s="609"/>
      <c r="DN17" s="609"/>
      <c r="DO17" s="609"/>
      <c r="DP17" s="610"/>
      <c r="DQ17" s="614">
        <v>2365122</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11579</v>
      </c>
      <c r="S18" s="609"/>
      <c r="T18" s="609"/>
      <c r="U18" s="609"/>
      <c r="V18" s="609"/>
      <c r="W18" s="609"/>
      <c r="X18" s="609"/>
      <c r="Y18" s="610"/>
      <c r="Z18" s="646">
        <v>0.1</v>
      </c>
      <c r="AA18" s="646"/>
      <c r="AB18" s="646"/>
      <c r="AC18" s="646"/>
      <c r="AD18" s="647">
        <v>11579</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87072</v>
      </c>
      <c r="S19" s="609"/>
      <c r="T19" s="609"/>
      <c r="U19" s="609"/>
      <c r="V19" s="609"/>
      <c r="W19" s="609"/>
      <c r="X19" s="609"/>
      <c r="Y19" s="610"/>
      <c r="Z19" s="646">
        <v>0.4</v>
      </c>
      <c r="AA19" s="646"/>
      <c r="AB19" s="646"/>
      <c r="AC19" s="646"/>
      <c r="AD19" s="647">
        <v>87072</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64626</v>
      </c>
      <c r="BH19" s="609"/>
      <c r="BI19" s="609"/>
      <c r="BJ19" s="609"/>
      <c r="BK19" s="609"/>
      <c r="BL19" s="609"/>
      <c r="BM19" s="609"/>
      <c r="BN19" s="610"/>
      <c r="BO19" s="646">
        <v>1.9</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111</v>
      </c>
      <c r="S20" s="609"/>
      <c r="T20" s="609"/>
      <c r="U20" s="609"/>
      <c r="V20" s="609"/>
      <c r="W20" s="609"/>
      <c r="X20" s="609"/>
      <c r="Y20" s="610"/>
      <c r="Z20" s="646">
        <v>0</v>
      </c>
      <c r="AA20" s="646"/>
      <c r="AB20" s="646"/>
      <c r="AC20" s="646"/>
      <c r="AD20" s="647">
        <v>111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64626</v>
      </c>
      <c r="BH20" s="609"/>
      <c r="BI20" s="609"/>
      <c r="BJ20" s="609"/>
      <c r="BK20" s="609"/>
      <c r="BL20" s="609"/>
      <c r="BM20" s="609"/>
      <c r="BN20" s="610"/>
      <c r="BO20" s="646">
        <v>1.9</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19125100</v>
      </c>
      <c r="CS20" s="609"/>
      <c r="CT20" s="609"/>
      <c r="CU20" s="609"/>
      <c r="CV20" s="609"/>
      <c r="CW20" s="609"/>
      <c r="CX20" s="609"/>
      <c r="CY20" s="610"/>
      <c r="CZ20" s="646">
        <v>100</v>
      </c>
      <c r="DA20" s="646"/>
      <c r="DB20" s="646"/>
      <c r="DC20" s="646"/>
      <c r="DD20" s="614">
        <v>1436482</v>
      </c>
      <c r="DE20" s="609"/>
      <c r="DF20" s="609"/>
      <c r="DG20" s="609"/>
      <c r="DH20" s="609"/>
      <c r="DI20" s="609"/>
      <c r="DJ20" s="609"/>
      <c r="DK20" s="609"/>
      <c r="DL20" s="609"/>
      <c r="DM20" s="609"/>
      <c r="DN20" s="609"/>
      <c r="DO20" s="609"/>
      <c r="DP20" s="610"/>
      <c r="DQ20" s="614">
        <v>13867625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8227417</v>
      </c>
      <c r="S21" s="609"/>
      <c r="T21" s="609"/>
      <c r="U21" s="609"/>
      <c r="V21" s="609"/>
      <c r="W21" s="609"/>
      <c r="X21" s="609"/>
      <c r="Y21" s="610"/>
      <c r="Z21" s="646">
        <v>41.5</v>
      </c>
      <c r="AA21" s="646"/>
      <c r="AB21" s="646"/>
      <c r="AC21" s="646"/>
      <c r="AD21" s="647">
        <v>7595702</v>
      </c>
      <c r="AE21" s="647"/>
      <c r="AF21" s="647"/>
      <c r="AG21" s="647"/>
      <c r="AH21" s="647"/>
      <c r="AI21" s="647"/>
      <c r="AJ21" s="647"/>
      <c r="AK21" s="647"/>
      <c r="AL21" s="611">
        <v>62.4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64626</v>
      </c>
      <c r="BH21" s="609"/>
      <c r="BI21" s="609"/>
      <c r="BJ21" s="609"/>
      <c r="BK21" s="609"/>
      <c r="BL21" s="609"/>
      <c r="BM21" s="609"/>
      <c r="BN21" s="610"/>
      <c r="BO21" s="646">
        <v>1.9</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7595702</v>
      </c>
      <c r="S22" s="609"/>
      <c r="T22" s="609"/>
      <c r="U22" s="609"/>
      <c r="V22" s="609"/>
      <c r="W22" s="609"/>
      <c r="X22" s="609"/>
      <c r="Y22" s="610"/>
      <c r="Z22" s="646">
        <v>38.299999999999997</v>
      </c>
      <c r="AA22" s="646"/>
      <c r="AB22" s="646"/>
      <c r="AC22" s="646"/>
      <c r="AD22" s="647">
        <v>7595702</v>
      </c>
      <c r="AE22" s="647"/>
      <c r="AF22" s="647"/>
      <c r="AG22" s="647"/>
      <c r="AH22" s="647"/>
      <c r="AI22" s="647"/>
      <c r="AJ22" s="647"/>
      <c r="AK22" s="647"/>
      <c r="AL22" s="611">
        <v>62.4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631607</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v>108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8172659</v>
      </c>
      <c r="CS24" s="664"/>
      <c r="CT24" s="664"/>
      <c r="CU24" s="664"/>
      <c r="CV24" s="664"/>
      <c r="CW24" s="664"/>
      <c r="CX24" s="664"/>
      <c r="CY24" s="689"/>
      <c r="CZ24" s="690">
        <v>42.7</v>
      </c>
      <c r="DA24" s="672"/>
      <c r="DB24" s="672"/>
      <c r="DC24" s="692"/>
      <c r="DD24" s="688">
        <v>5800874</v>
      </c>
      <c r="DE24" s="664"/>
      <c r="DF24" s="664"/>
      <c r="DG24" s="664"/>
      <c r="DH24" s="664"/>
      <c r="DI24" s="664"/>
      <c r="DJ24" s="664"/>
      <c r="DK24" s="689"/>
      <c r="DL24" s="688">
        <v>5610766</v>
      </c>
      <c r="DM24" s="664"/>
      <c r="DN24" s="664"/>
      <c r="DO24" s="664"/>
      <c r="DP24" s="664"/>
      <c r="DQ24" s="664"/>
      <c r="DR24" s="664"/>
      <c r="DS24" s="664"/>
      <c r="DT24" s="664"/>
      <c r="DU24" s="664"/>
      <c r="DV24" s="689"/>
      <c r="DW24" s="690">
        <v>46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12780357</v>
      </c>
      <c r="S25" s="609"/>
      <c r="T25" s="609"/>
      <c r="U25" s="609"/>
      <c r="V25" s="609"/>
      <c r="W25" s="609"/>
      <c r="X25" s="609"/>
      <c r="Y25" s="610"/>
      <c r="Z25" s="646">
        <v>64.5</v>
      </c>
      <c r="AA25" s="646"/>
      <c r="AB25" s="646"/>
      <c r="AC25" s="646"/>
      <c r="AD25" s="647">
        <v>12148642</v>
      </c>
      <c r="AE25" s="647"/>
      <c r="AF25" s="647"/>
      <c r="AG25" s="647"/>
      <c r="AH25" s="647"/>
      <c r="AI25" s="647"/>
      <c r="AJ25" s="647"/>
      <c r="AK25" s="647"/>
      <c r="AL25" s="611">
        <v>99.8</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2840380</v>
      </c>
      <c r="CS25" s="621"/>
      <c r="CT25" s="621"/>
      <c r="CU25" s="621"/>
      <c r="CV25" s="621"/>
      <c r="CW25" s="621"/>
      <c r="CX25" s="621"/>
      <c r="CY25" s="622"/>
      <c r="CZ25" s="611">
        <v>14.9</v>
      </c>
      <c r="DA25" s="623"/>
      <c r="DB25" s="623"/>
      <c r="DC25" s="624"/>
      <c r="DD25" s="614">
        <v>2601490</v>
      </c>
      <c r="DE25" s="621"/>
      <c r="DF25" s="621"/>
      <c r="DG25" s="621"/>
      <c r="DH25" s="621"/>
      <c r="DI25" s="621"/>
      <c r="DJ25" s="621"/>
      <c r="DK25" s="622"/>
      <c r="DL25" s="614">
        <v>2594129</v>
      </c>
      <c r="DM25" s="621"/>
      <c r="DN25" s="621"/>
      <c r="DO25" s="621"/>
      <c r="DP25" s="621"/>
      <c r="DQ25" s="621"/>
      <c r="DR25" s="621"/>
      <c r="DS25" s="621"/>
      <c r="DT25" s="621"/>
      <c r="DU25" s="621"/>
      <c r="DV25" s="622"/>
      <c r="DW25" s="611">
        <v>21.3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3182</v>
      </c>
      <c r="S26" s="609"/>
      <c r="T26" s="609"/>
      <c r="U26" s="609"/>
      <c r="V26" s="609"/>
      <c r="W26" s="609"/>
      <c r="X26" s="609"/>
      <c r="Y26" s="610"/>
      <c r="Z26" s="646">
        <v>0</v>
      </c>
      <c r="AA26" s="646"/>
      <c r="AB26" s="646"/>
      <c r="AC26" s="646"/>
      <c r="AD26" s="647">
        <v>3182</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1696410</v>
      </c>
      <c r="CS26" s="609"/>
      <c r="CT26" s="609"/>
      <c r="CU26" s="609"/>
      <c r="CV26" s="609"/>
      <c r="CW26" s="609"/>
      <c r="CX26" s="609"/>
      <c r="CY26" s="610"/>
      <c r="CZ26" s="611">
        <v>8.9</v>
      </c>
      <c r="DA26" s="623"/>
      <c r="DB26" s="623"/>
      <c r="DC26" s="624"/>
      <c r="DD26" s="614">
        <v>1523925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67406</v>
      </c>
      <c r="S27" s="609"/>
      <c r="T27" s="609"/>
      <c r="U27" s="609"/>
      <c r="V27" s="609"/>
      <c r="W27" s="609"/>
      <c r="X27" s="609"/>
      <c r="Y27" s="610"/>
      <c r="Z27" s="646">
        <v>0.3</v>
      </c>
      <c r="AA27" s="646"/>
      <c r="AB27" s="646"/>
      <c r="AC27" s="646"/>
      <c r="AD27" s="647">
        <v>5293</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3401097</v>
      </c>
      <c r="BH27" s="609"/>
      <c r="BI27" s="609"/>
      <c r="BJ27" s="609"/>
      <c r="BK27" s="609"/>
      <c r="BL27" s="609"/>
      <c r="BM27" s="609"/>
      <c r="BN27" s="610"/>
      <c r="BO27" s="646">
        <v>100</v>
      </c>
      <c r="BP27" s="646"/>
      <c r="BQ27" s="646"/>
      <c r="BR27" s="646"/>
      <c r="BS27" s="647">
        <v>37591</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2967055</v>
      </c>
      <c r="CS27" s="621"/>
      <c r="CT27" s="621"/>
      <c r="CU27" s="621"/>
      <c r="CV27" s="621"/>
      <c r="CW27" s="621"/>
      <c r="CX27" s="621"/>
      <c r="CY27" s="622"/>
      <c r="CZ27" s="611">
        <v>15.5</v>
      </c>
      <c r="DA27" s="623"/>
      <c r="DB27" s="623"/>
      <c r="DC27" s="624"/>
      <c r="DD27" s="614">
        <v>834262</v>
      </c>
      <c r="DE27" s="621"/>
      <c r="DF27" s="621"/>
      <c r="DG27" s="621"/>
      <c r="DH27" s="621"/>
      <c r="DI27" s="621"/>
      <c r="DJ27" s="621"/>
      <c r="DK27" s="622"/>
      <c r="DL27" s="614">
        <v>651515</v>
      </c>
      <c r="DM27" s="621"/>
      <c r="DN27" s="621"/>
      <c r="DO27" s="621"/>
      <c r="DP27" s="621"/>
      <c r="DQ27" s="621"/>
      <c r="DR27" s="621"/>
      <c r="DS27" s="621"/>
      <c r="DT27" s="621"/>
      <c r="DU27" s="621"/>
      <c r="DV27" s="622"/>
      <c r="DW27" s="611">
        <v>5.3</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80829</v>
      </c>
      <c r="S28" s="609"/>
      <c r="T28" s="609"/>
      <c r="U28" s="609"/>
      <c r="V28" s="609"/>
      <c r="W28" s="609"/>
      <c r="X28" s="609"/>
      <c r="Y28" s="610"/>
      <c r="Z28" s="646">
        <v>0.4</v>
      </c>
      <c r="AA28" s="646"/>
      <c r="AB28" s="646"/>
      <c r="AC28" s="646"/>
      <c r="AD28" s="647">
        <v>4383</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2365224</v>
      </c>
      <c r="CS28" s="609"/>
      <c r="CT28" s="609"/>
      <c r="CU28" s="609"/>
      <c r="CV28" s="609"/>
      <c r="CW28" s="609"/>
      <c r="CX28" s="609"/>
      <c r="CY28" s="610"/>
      <c r="CZ28" s="611">
        <v>12.4</v>
      </c>
      <c r="DA28" s="623"/>
      <c r="DB28" s="623"/>
      <c r="DC28" s="624"/>
      <c r="DD28" s="614">
        <v>2365122</v>
      </c>
      <c r="DE28" s="609"/>
      <c r="DF28" s="609"/>
      <c r="DG28" s="609"/>
      <c r="DH28" s="609"/>
      <c r="DI28" s="609"/>
      <c r="DJ28" s="609"/>
      <c r="DK28" s="610"/>
      <c r="DL28" s="614">
        <v>2365122</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36633</v>
      </c>
      <c r="S29" s="609"/>
      <c r="T29" s="609"/>
      <c r="U29" s="609"/>
      <c r="V29" s="609"/>
      <c r="W29" s="609"/>
      <c r="X29" s="609"/>
      <c r="Y29" s="610"/>
      <c r="Z29" s="646">
        <v>0.2</v>
      </c>
      <c r="AA29" s="646"/>
      <c r="AB29" s="646"/>
      <c r="AC29" s="646"/>
      <c r="AD29" s="647">
        <v>6</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2365224</v>
      </c>
      <c r="CS29" s="621"/>
      <c r="CT29" s="621"/>
      <c r="CU29" s="621"/>
      <c r="CV29" s="621"/>
      <c r="CW29" s="621"/>
      <c r="CX29" s="621"/>
      <c r="CY29" s="622"/>
      <c r="CZ29" s="611">
        <v>12.4</v>
      </c>
      <c r="DA29" s="623"/>
      <c r="DB29" s="623"/>
      <c r="DC29" s="624"/>
      <c r="DD29" s="614">
        <v>2365122</v>
      </c>
      <c r="DE29" s="621"/>
      <c r="DF29" s="621"/>
      <c r="DG29" s="621"/>
      <c r="DH29" s="621"/>
      <c r="DI29" s="621"/>
      <c r="DJ29" s="621"/>
      <c r="DK29" s="622"/>
      <c r="DL29" s="614">
        <v>2365122</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2242277</v>
      </c>
      <c r="S30" s="609"/>
      <c r="T30" s="609"/>
      <c r="U30" s="609"/>
      <c r="V30" s="609"/>
      <c r="W30" s="609"/>
      <c r="X30" s="609"/>
      <c r="Y30" s="610"/>
      <c r="Z30" s="646">
        <v>11.3</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2338261</v>
      </c>
      <c r="CS30" s="609"/>
      <c r="CT30" s="609"/>
      <c r="CU30" s="609"/>
      <c r="CV30" s="609"/>
      <c r="CW30" s="609"/>
      <c r="CX30" s="609"/>
      <c r="CY30" s="610"/>
      <c r="CZ30" s="611">
        <v>12.2</v>
      </c>
      <c r="DA30" s="623"/>
      <c r="DB30" s="623"/>
      <c r="DC30" s="624"/>
      <c r="DD30" s="614">
        <v>2338159</v>
      </c>
      <c r="DE30" s="609"/>
      <c r="DF30" s="609"/>
      <c r="DG30" s="609"/>
      <c r="DH30" s="609"/>
      <c r="DI30" s="609"/>
      <c r="DJ30" s="609"/>
      <c r="DK30" s="610"/>
      <c r="DL30" s="614">
        <v>2338159</v>
      </c>
      <c r="DM30" s="609"/>
      <c r="DN30" s="609"/>
      <c r="DO30" s="609"/>
      <c r="DP30" s="609"/>
      <c r="DQ30" s="609"/>
      <c r="DR30" s="609"/>
      <c r="DS30" s="609"/>
      <c r="DT30" s="609"/>
      <c r="DU30" s="609"/>
      <c r="DV30" s="610"/>
      <c r="DW30" s="611">
        <v>19.2</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1025</v>
      </c>
      <c r="S31" s="609"/>
      <c r="T31" s="609"/>
      <c r="U31" s="609"/>
      <c r="V31" s="609"/>
      <c r="W31" s="609"/>
      <c r="X31" s="609"/>
      <c r="Y31" s="610"/>
      <c r="Z31" s="646">
        <v>0</v>
      </c>
      <c r="AA31" s="646"/>
      <c r="AB31" s="646"/>
      <c r="AC31" s="646"/>
      <c r="AD31" s="647">
        <v>1025</v>
      </c>
      <c r="AE31" s="647"/>
      <c r="AF31" s="647"/>
      <c r="AG31" s="647"/>
      <c r="AH31" s="647"/>
      <c r="AI31" s="647"/>
      <c r="AJ31" s="647"/>
      <c r="AK31" s="647"/>
      <c r="AL31" s="611">
        <v>0</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97.1</v>
      </c>
      <c r="BH31" s="671"/>
      <c r="BI31" s="671"/>
      <c r="BJ31" s="671"/>
      <c r="BK31" s="671"/>
      <c r="BL31" s="671"/>
      <c r="BM31" s="672">
        <v>93.6</v>
      </c>
      <c r="BN31" s="671"/>
      <c r="BO31" s="671"/>
      <c r="BP31" s="671"/>
      <c r="BQ31" s="673"/>
      <c r="BR31" s="670">
        <v>97.5</v>
      </c>
      <c r="BS31" s="671"/>
      <c r="BT31" s="671"/>
      <c r="BU31" s="671"/>
      <c r="BV31" s="671"/>
      <c r="BW31" s="671"/>
      <c r="BX31" s="672">
        <v>91</v>
      </c>
      <c r="BY31" s="671"/>
      <c r="BZ31" s="671"/>
      <c r="CA31" s="671"/>
      <c r="CB31" s="673"/>
      <c r="CD31" s="629"/>
      <c r="CE31" s="630"/>
      <c r="CF31" s="605" t="s">
        <v>301</v>
      </c>
      <c r="CG31" s="606"/>
      <c r="CH31" s="606"/>
      <c r="CI31" s="606"/>
      <c r="CJ31" s="606"/>
      <c r="CK31" s="606"/>
      <c r="CL31" s="606"/>
      <c r="CM31" s="606"/>
      <c r="CN31" s="606"/>
      <c r="CO31" s="606"/>
      <c r="CP31" s="606"/>
      <c r="CQ31" s="607"/>
      <c r="CR31" s="608">
        <v>26963</v>
      </c>
      <c r="CS31" s="621"/>
      <c r="CT31" s="621"/>
      <c r="CU31" s="621"/>
      <c r="CV31" s="621"/>
      <c r="CW31" s="621"/>
      <c r="CX31" s="621"/>
      <c r="CY31" s="622"/>
      <c r="CZ31" s="611">
        <v>0.1</v>
      </c>
      <c r="DA31" s="623"/>
      <c r="DB31" s="623"/>
      <c r="DC31" s="624"/>
      <c r="DD31" s="614">
        <v>26963</v>
      </c>
      <c r="DE31" s="621"/>
      <c r="DF31" s="621"/>
      <c r="DG31" s="621"/>
      <c r="DH31" s="621"/>
      <c r="DI31" s="621"/>
      <c r="DJ31" s="621"/>
      <c r="DK31" s="622"/>
      <c r="DL31" s="614">
        <v>26963</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1255634</v>
      </c>
      <c r="S32" s="609"/>
      <c r="T32" s="609"/>
      <c r="U32" s="609"/>
      <c r="V32" s="609"/>
      <c r="W32" s="609"/>
      <c r="X32" s="609"/>
      <c r="Y32" s="610"/>
      <c r="Z32" s="646">
        <v>6.3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99.7</v>
      </c>
      <c r="BH32" s="621"/>
      <c r="BI32" s="621"/>
      <c r="BJ32" s="621"/>
      <c r="BK32" s="621"/>
      <c r="BL32" s="621"/>
      <c r="BM32" s="612">
        <v>97.9</v>
      </c>
      <c r="BN32" s="621"/>
      <c r="BO32" s="621"/>
      <c r="BP32" s="621"/>
      <c r="BQ32" s="644"/>
      <c r="BR32" s="674">
        <v>99.2</v>
      </c>
      <c r="BS32" s="621"/>
      <c r="BT32" s="621"/>
      <c r="BU32" s="621"/>
      <c r="BV32" s="621"/>
      <c r="BW32" s="621"/>
      <c r="BX32" s="612">
        <v>97.5</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76994</v>
      </c>
      <c r="S33" s="609"/>
      <c r="T33" s="609"/>
      <c r="U33" s="609"/>
      <c r="V33" s="609"/>
      <c r="W33" s="609"/>
      <c r="X33" s="609"/>
      <c r="Y33" s="610"/>
      <c r="Z33" s="646">
        <v>0.4</v>
      </c>
      <c r="AA33" s="646"/>
      <c r="AB33" s="646"/>
      <c r="AC33" s="646"/>
      <c r="AD33" s="647">
        <v>7387</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94.9</v>
      </c>
      <c r="BH33" s="593"/>
      <c r="BI33" s="593"/>
      <c r="BJ33" s="593"/>
      <c r="BK33" s="593"/>
      <c r="BL33" s="593"/>
      <c r="BM33" s="639">
        <v>90.3</v>
      </c>
      <c r="BN33" s="593"/>
      <c r="BO33" s="593"/>
      <c r="BP33" s="593"/>
      <c r="BQ33" s="656"/>
      <c r="BR33" s="669">
        <v>95.9</v>
      </c>
      <c r="BS33" s="593"/>
      <c r="BT33" s="593"/>
      <c r="BU33" s="593"/>
      <c r="BV33" s="593"/>
      <c r="BW33" s="593"/>
      <c r="BX33" s="639">
        <v>86</v>
      </c>
      <c r="BY33" s="593"/>
      <c r="BZ33" s="593"/>
      <c r="CA33" s="593"/>
      <c r="CB33" s="656"/>
      <c r="CD33" s="605" t="s">
        <v>308</v>
      </c>
      <c r="CE33" s="606"/>
      <c r="CF33" s="606"/>
      <c r="CG33" s="606"/>
      <c r="CH33" s="606"/>
      <c r="CI33" s="606"/>
      <c r="CJ33" s="606"/>
      <c r="CK33" s="606"/>
      <c r="CL33" s="606"/>
      <c r="CM33" s="606"/>
      <c r="CN33" s="606"/>
      <c r="CO33" s="606"/>
      <c r="CP33" s="606"/>
      <c r="CQ33" s="607"/>
      <c r="CR33" s="608">
        <v>9506702</v>
      </c>
      <c r="CS33" s="621"/>
      <c r="CT33" s="621"/>
      <c r="CU33" s="621"/>
      <c r="CV33" s="621"/>
      <c r="CW33" s="621"/>
      <c r="CX33" s="621"/>
      <c r="CY33" s="622"/>
      <c r="CZ33" s="611">
        <v>49.7</v>
      </c>
      <c r="DA33" s="623"/>
      <c r="DB33" s="623"/>
      <c r="DC33" s="624"/>
      <c r="DD33" s="614">
        <v>7816213</v>
      </c>
      <c r="DE33" s="621"/>
      <c r="DF33" s="621"/>
      <c r="DG33" s="621"/>
      <c r="DH33" s="621"/>
      <c r="DI33" s="621"/>
      <c r="DJ33" s="621"/>
      <c r="DK33" s="622"/>
      <c r="DL33" s="614">
        <v>5880835</v>
      </c>
      <c r="DM33" s="621"/>
      <c r="DN33" s="621"/>
      <c r="DO33" s="621"/>
      <c r="DP33" s="621"/>
      <c r="DQ33" s="621"/>
      <c r="DR33" s="621"/>
      <c r="DS33" s="621"/>
      <c r="DT33" s="621"/>
      <c r="DU33" s="621"/>
      <c r="DV33" s="622"/>
      <c r="DW33" s="611">
        <v>48.2</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261518</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3004577</v>
      </c>
      <c r="CS34" s="609"/>
      <c r="CT34" s="609"/>
      <c r="CU34" s="609"/>
      <c r="CV34" s="609"/>
      <c r="CW34" s="609"/>
      <c r="CX34" s="609"/>
      <c r="CY34" s="610"/>
      <c r="CZ34" s="611">
        <v>15.7</v>
      </c>
      <c r="DA34" s="623"/>
      <c r="DB34" s="623"/>
      <c r="DC34" s="624"/>
      <c r="DD34" s="614">
        <v>2249818</v>
      </c>
      <c r="DE34" s="609"/>
      <c r="DF34" s="609"/>
      <c r="DG34" s="609"/>
      <c r="DH34" s="609"/>
      <c r="DI34" s="609"/>
      <c r="DJ34" s="609"/>
      <c r="DK34" s="610"/>
      <c r="DL34" s="614">
        <v>2105637</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656572</v>
      </c>
      <c r="S35" s="609"/>
      <c r="T35" s="609"/>
      <c r="U35" s="609"/>
      <c r="V35" s="609"/>
      <c r="W35" s="609"/>
      <c r="X35" s="609"/>
      <c r="Y35" s="610"/>
      <c r="Z35" s="646">
        <v>3.3</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537975</v>
      </c>
      <c r="CS35" s="621"/>
      <c r="CT35" s="621"/>
      <c r="CU35" s="621"/>
      <c r="CV35" s="621"/>
      <c r="CW35" s="621"/>
      <c r="CX35" s="621"/>
      <c r="CY35" s="622"/>
      <c r="CZ35" s="611">
        <v>2.8</v>
      </c>
      <c r="DA35" s="623"/>
      <c r="DB35" s="623"/>
      <c r="DC35" s="624"/>
      <c r="DD35" s="614">
        <v>385747</v>
      </c>
      <c r="DE35" s="621"/>
      <c r="DF35" s="621"/>
      <c r="DG35" s="621"/>
      <c r="DH35" s="621"/>
      <c r="DI35" s="621"/>
      <c r="DJ35" s="621"/>
      <c r="DK35" s="622"/>
      <c r="DL35" s="614">
        <v>333949</v>
      </c>
      <c r="DM35" s="621"/>
      <c r="DN35" s="621"/>
      <c r="DO35" s="621"/>
      <c r="DP35" s="621"/>
      <c r="DQ35" s="621"/>
      <c r="DR35" s="621"/>
      <c r="DS35" s="621"/>
      <c r="DT35" s="621"/>
      <c r="DU35" s="621"/>
      <c r="DV35" s="622"/>
      <c r="DW35" s="611">
        <v>2.7</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851080</v>
      </c>
      <c r="S36" s="609"/>
      <c r="T36" s="609"/>
      <c r="U36" s="609"/>
      <c r="V36" s="609"/>
      <c r="W36" s="609"/>
      <c r="X36" s="609"/>
      <c r="Y36" s="610"/>
      <c r="Z36" s="646">
        <v>4.3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2897701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27818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3243864</v>
      </c>
      <c r="CS36" s="609"/>
      <c r="CT36" s="609"/>
      <c r="CU36" s="609"/>
      <c r="CV36" s="609"/>
      <c r="CW36" s="609"/>
      <c r="CX36" s="609"/>
      <c r="CY36" s="610"/>
      <c r="CZ36" s="611">
        <v>17</v>
      </c>
      <c r="DA36" s="623"/>
      <c r="DB36" s="623"/>
      <c r="DC36" s="624"/>
      <c r="DD36" s="614">
        <v>2804087</v>
      </c>
      <c r="DE36" s="609"/>
      <c r="DF36" s="609"/>
      <c r="DG36" s="609"/>
      <c r="DH36" s="609"/>
      <c r="DI36" s="609"/>
      <c r="DJ36" s="609"/>
      <c r="DK36" s="610"/>
      <c r="DL36" s="614">
        <v>2191465</v>
      </c>
      <c r="DM36" s="609"/>
      <c r="DN36" s="609"/>
      <c r="DO36" s="609"/>
      <c r="DP36" s="609"/>
      <c r="DQ36" s="609"/>
      <c r="DR36" s="609"/>
      <c r="DS36" s="609"/>
      <c r="DT36" s="609"/>
      <c r="DU36" s="609"/>
      <c r="DV36" s="610"/>
      <c r="DW36" s="611">
        <v>18</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506729</v>
      </c>
      <c r="S37" s="609"/>
      <c r="T37" s="609"/>
      <c r="U37" s="609"/>
      <c r="V37" s="609"/>
      <c r="W37" s="609"/>
      <c r="X37" s="609"/>
      <c r="Y37" s="610"/>
      <c r="Z37" s="646">
        <v>2.6</v>
      </c>
      <c r="AA37" s="646"/>
      <c r="AB37" s="646"/>
      <c r="AC37" s="646"/>
      <c r="AD37" s="647">
        <v>2743</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785418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-15648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870091</v>
      </c>
      <c r="CS37" s="621"/>
      <c r="CT37" s="621"/>
      <c r="CU37" s="621"/>
      <c r="CV37" s="621"/>
      <c r="CW37" s="621"/>
      <c r="CX37" s="621"/>
      <c r="CY37" s="622"/>
      <c r="CZ37" s="611">
        <v>4.5</v>
      </c>
      <c r="DA37" s="623"/>
      <c r="DB37" s="623"/>
      <c r="DC37" s="624"/>
      <c r="DD37" s="614">
        <v>861953</v>
      </c>
      <c r="DE37" s="621"/>
      <c r="DF37" s="621"/>
      <c r="DG37" s="621"/>
      <c r="DH37" s="621"/>
      <c r="DI37" s="621"/>
      <c r="DJ37" s="621"/>
      <c r="DK37" s="622"/>
      <c r="DL37" s="614">
        <v>853072</v>
      </c>
      <c r="DM37" s="621"/>
      <c r="DN37" s="621"/>
      <c r="DO37" s="621"/>
      <c r="DP37" s="621"/>
      <c r="DQ37" s="621"/>
      <c r="DR37" s="621"/>
      <c r="DS37" s="621"/>
      <c r="DT37" s="621"/>
      <c r="DU37" s="621"/>
      <c r="DV37" s="622"/>
      <c r="DW37" s="611">
        <v>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996200</v>
      </c>
      <c r="S38" s="609"/>
      <c r="T38" s="609"/>
      <c r="U38" s="609"/>
      <c r="V38" s="609"/>
      <c r="W38" s="609"/>
      <c r="X38" s="609"/>
      <c r="Y38" s="610"/>
      <c r="Z38" s="646">
        <v>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697969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3708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1298288</v>
      </c>
      <c r="CS38" s="609"/>
      <c r="CT38" s="609"/>
      <c r="CU38" s="609"/>
      <c r="CV38" s="609"/>
      <c r="CW38" s="609"/>
      <c r="CX38" s="609"/>
      <c r="CY38" s="610"/>
      <c r="CZ38" s="611">
        <v>6.8</v>
      </c>
      <c r="DA38" s="623"/>
      <c r="DB38" s="623"/>
      <c r="DC38" s="624"/>
      <c r="DD38" s="614">
        <v>1094448</v>
      </c>
      <c r="DE38" s="609"/>
      <c r="DF38" s="609"/>
      <c r="DG38" s="609"/>
      <c r="DH38" s="609"/>
      <c r="DI38" s="609"/>
      <c r="DJ38" s="609"/>
      <c r="DK38" s="610"/>
      <c r="DL38" s="614">
        <v>1049648</v>
      </c>
      <c r="DM38" s="609"/>
      <c r="DN38" s="609"/>
      <c r="DO38" s="609"/>
      <c r="DP38" s="609"/>
      <c r="DQ38" s="609"/>
      <c r="DR38" s="609"/>
      <c r="DS38" s="609"/>
      <c r="DT38" s="609"/>
      <c r="DU38" s="609"/>
      <c r="DV38" s="610"/>
      <c r="DW38" s="611">
        <v>8.6</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116026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5485</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830558</v>
      </c>
      <c r="CS39" s="621"/>
      <c r="CT39" s="621"/>
      <c r="CU39" s="621"/>
      <c r="CV39" s="621"/>
      <c r="CW39" s="621"/>
      <c r="CX39" s="621"/>
      <c r="CY39" s="622"/>
      <c r="CZ39" s="611">
        <v>4.3</v>
      </c>
      <c r="DA39" s="623"/>
      <c r="DB39" s="623"/>
      <c r="DC39" s="624"/>
      <c r="DD39" s="614">
        <v>826358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25500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591440</v>
      </c>
      <c r="CS40" s="609"/>
      <c r="CT40" s="609"/>
      <c r="CU40" s="609"/>
      <c r="CV40" s="609"/>
      <c r="CW40" s="609"/>
      <c r="CX40" s="609"/>
      <c r="CY40" s="610"/>
      <c r="CZ40" s="611">
        <v>3.1</v>
      </c>
      <c r="DA40" s="623"/>
      <c r="DB40" s="623"/>
      <c r="DC40" s="624"/>
      <c r="DD40" s="614">
        <v>455755</v>
      </c>
      <c r="DE40" s="609"/>
      <c r="DF40" s="609"/>
      <c r="DG40" s="609"/>
      <c r="DH40" s="609"/>
      <c r="DI40" s="609"/>
      <c r="DJ40" s="609"/>
      <c r="DK40" s="610"/>
      <c r="DL40" s="614">
        <v>200136</v>
      </c>
      <c r="DM40" s="609"/>
      <c r="DN40" s="609"/>
      <c r="DO40" s="609"/>
      <c r="DP40" s="609"/>
      <c r="DQ40" s="609"/>
      <c r="DR40" s="609"/>
      <c r="DS40" s="609"/>
      <c r="DT40" s="609"/>
      <c r="DU40" s="609"/>
      <c r="DV40" s="610"/>
      <c r="DW40" s="611">
        <v>1.6</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19816436</v>
      </c>
      <c r="S41" s="633"/>
      <c r="T41" s="633"/>
      <c r="U41" s="633"/>
      <c r="V41" s="633"/>
      <c r="W41" s="633"/>
      <c r="X41" s="633"/>
      <c r="Y41" s="636"/>
      <c r="Z41" s="637">
        <v>100</v>
      </c>
      <c r="AA41" s="637"/>
      <c r="AB41" s="637"/>
      <c r="AC41" s="637"/>
      <c r="AD41" s="638">
        <v>12172661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254836</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1043452</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400</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1445739</v>
      </c>
      <c r="CS42" s="621"/>
      <c r="CT42" s="621"/>
      <c r="CU42" s="621"/>
      <c r="CV42" s="621"/>
      <c r="CW42" s="621"/>
      <c r="CX42" s="621"/>
      <c r="CY42" s="622"/>
      <c r="CZ42" s="611">
        <v>7.6</v>
      </c>
      <c r="DA42" s="623"/>
      <c r="DB42" s="623"/>
      <c r="DC42" s="624"/>
      <c r="DD42" s="614">
        <v>250538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34581</v>
      </c>
      <c r="CS43" s="621"/>
      <c r="CT43" s="621"/>
      <c r="CU43" s="621"/>
      <c r="CV43" s="621"/>
      <c r="CW43" s="621"/>
      <c r="CX43" s="621"/>
      <c r="CY43" s="622"/>
      <c r="CZ43" s="611">
        <v>0.2</v>
      </c>
      <c r="DA43" s="623"/>
      <c r="DB43" s="623"/>
      <c r="DC43" s="624"/>
      <c r="DD43" s="614">
        <v>34581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1436482</v>
      </c>
      <c r="CS44" s="609"/>
      <c r="CT44" s="609"/>
      <c r="CU44" s="609"/>
      <c r="CV44" s="609"/>
      <c r="CW44" s="609"/>
      <c r="CX44" s="609"/>
      <c r="CY44" s="610"/>
      <c r="CZ44" s="611">
        <v>7.5</v>
      </c>
      <c r="DA44" s="612"/>
      <c r="DB44" s="612"/>
      <c r="DC44" s="613"/>
      <c r="DD44" s="614">
        <v>246281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655538</v>
      </c>
      <c r="CS45" s="621"/>
      <c r="CT45" s="621"/>
      <c r="CU45" s="621"/>
      <c r="CV45" s="621"/>
      <c r="CW45" s="621"/>
      <c r="CX45" s="621"/>
      <c r="CY45" s="622"/>
      <c r="CZ45" s="611">
        <v>3.4</v>
      </c>
      <c r="DA45" s="623"/>
      <c r="DB45" s="623"/>
      <c r="DC45" s="624"/>
      <c r="DD45" s="614">
        <v>166323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780944</v>
      </c>
      <c r="CS46" s="609"/>
      <c r="CT46" s="609"/>
      <c r="CU46" s="609"/>
      <c r="CV46" s="609"/>
      <c r="CW46" s="609"/>
      <c r="CX46" s="609"/>
      <c r="CY46" s="610"/>
      <c r="CZ46" s="611">
        <v>4.0999999999999996</v>
      </c>
      <c r="DA46" s="612"/>
      <c r="DB46" s="612"/>
      <c r="DC46" s="613"/>
      <c r="DD46" s="614">
        <v>79958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9257</v>
      </c>
      <c r="CS47" s="621"/>
      <c r="CT47" s="621"/>
      <c r="CU47" s="621"/>
      <c r="CV47" s="621"/>
      <c r="CW47" s="621"/>
      <c r="CX47" s="621"/>
      <c r="CY47" s="622"/>
      <c r="CZ47" s="611">
        <v>0</v>
      </c>
      <c r="DA47" s="623"/>
      <c r="DB47" s="623"/>
      <c r="DC47" s="624"/>
      <c r="DD47" s="614">
        <v>4257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19125100</v>
      </c>
      <c r="CS49" s="593"/>
      <c r="CT49" s="593"/>
      <c r="CU49" s="593"/>
      <c r="CV49" s="593"/>
      <c r="CW49" s="593"/>
      <c r="CX49" s="593"/>
      <c r="CY49" s="594"/>
      <c r="CZ49" s="595">
        <v>100</v>
      </c>
      <c r="DA49" s="596"/>
      <c r="DB49" s="596"/>
      <c r="DC49" s="597"/>
      <c r="DD49" s="598">
        <v>13867625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PFLnBMxopSqtGRQhp/pVXTRtJ+9CgWsbU18NjEtGmh6WCjGR3FB+6Ric97z84A/NdP+vMm7tdAkZKjWA7/gg==" saltValue="XsXTOtmZpdEoIMy7KMcO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19816</v>
      </c>
      <c r="R7" s="1090"/>
      <c r="S7" s="1090"/>
      <c r="T7" s="1090"/>
      <c r="U7" s="1090"/>
      <c r="V7" s="1090">
        <v>19125</v>
      </c>
      <c r="W7" s="1090"/>
      <c r="X7" s="1090"/>
      <c r="Y7" s="1090"/>
      <c r="Z7" s="1090"/>
      <c r="AA7" s="1090">
        <v>691</v>
      </c>
      <c r="AB7" s="1090"/>
      <c r="AC7" s="1090"/>
      <c r="AD7" s="1090"/>
      <c r="AE7" s="1091"/>
      <c r="AF7" s="1092">
        <v>625</v>
      </c>
      <c r="AG7" s="1093"/>
      <c r="AH7" s="1093"/>
      <c r="AI7" s="1093"/>
      <c r="AJ7" s="1094"/>
      <c r="AK7" s="1095">
        <v>657</v>
      </c>
      <c r="AL7" s="1096"/>
      <c r="AM7" s="1096"/>
      <c r="AN7" s="1096"/>
      <c r="AO7" s="1096"/>
      <c r="AP7" s="1096">
        <v>12095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556</v>
      </c>
      <c r="BT7" s="1087"/>
      <c r="BU7" s="1087"/>
      <c r="BV7" s="1087"/>
      <c r="BW7" s="1087"/>
      <c r="BX7" s="1087"/>
      <c r="BY7" s="1087"/>
      <c r="BZ7" s="1087"/>
      <c r="CA7" s="1087"/>
      <c r="CB7" s="1087"/>
      <c r="CC7" s="1087"/>
      <c r="CD7" s="1087"/>
      <c r="CE7" s="1087"/>
      <c r="CF7" s="1087"/>
      <c r="CG7" s="1099"/>
      <c r="CH7" s="1083">
        <v>1</v>
      </c>
      <c r="CI7" s="1084"/>
      <c r="CJ7" s="1084"/>
      <c r="CK7" s="1084"/>
      <c r="CL7" s="1085"/>
      <c r="CM7" s="1083">
        <v>321</v>
      </c>
      <c r="CN7" s="1084"/>
      <c r="CO7" s="1084"/>
      <c r="CP7" s="1084"/>
      <c r="CQ7" s="1085"/>
      <c r="CR7" s="1083">
        <v>262</v>
      </c>
      <c r="CS7" s="1084"/>
      <c r="CT7" s="1084"/>
      <c r="CU7" s="1084"/>
      <c r="CV7" s="1085"/>
      <c r="CW7" s="1083" t="s">
        <v>487</v>
      </c>
      <c r="CX7" s="1084"/>
      <c r="CY7" s="1084"/>
      <c r="CZ7" s="1084"/>
      <c r="DA7" s="1085"/>
      <c r="DB7" s="1083" t="s">
        <v>487</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557</v>
      </c>
      <c r="BT8" s="980"/>
      <c r="BU8" s="980"/>
      <c r="BV8" s="980"/>
      <c r="BW8" s="980"/>
      <c r="BX8" s="980"/>
      <c r="BY8" s="980"/>
      <c r="BZ8" s="980"/>
      <c r="CA8" s="980"/>
      <c r="CB8" s="980"/>
      <c r="CC8" s="980"/>
      <c r="CD8" s="980"/>
      <c r="CE8" s="980"/>
      <c r="CF8" s="980"/>
      <c r="CG8" s="1001"/>
      <c r="CH8" s="976">
        <v>0</v>
      </c>
      <c r="CI8" s="977"/>
      <c r="CJ8" s="977"/>
      <c r="CK8" s="977"/>
      <c r="CL8" s="978"/>
      <c r="CM8" s="976">
        <v>-4</v>
      </c>
      <c r="CN8" s="977"/>
      <c r="CO8" s="977"/>
      <c r="CP8" s="977"/>
      <c r="CQ8" s="978"/>
      <c r="CR8" s="976">
        <v>3</v>
      </c>
      <c r="CS8" s="977"/>
      <c r="CT8" s="977"/>
      <c r="CU8" s="977"/>
      <c r="CV8" s="978"/>
      <c r="CW8" s="976" t="s">
        <v>487</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19816</v>
      </c>
      <c r="R23" s="1048"/>
      <c r="S23" s="1048"/>
      <c r="T23" s="1048"/>
      <c r="U23" s="1048"/>
      <c r="V23" s="1048">
        <v>19125</v>
      </c>
      <c r="W23" s="1048"/>
      <c r="X23" s="1048"/>
      <c r="Y23" s="1048"/>
      <c r="Z23" s="1048"/>
      <c r="AA23" s="1048">
        <v>691</v>
      </c>
      <c r="AB23" s="1048"/>
      <c r="AC23" s="1048"/>
      <c r="AD23" s="1048"/>
      <c r="AE23" s="1055"/>
      <c r="AF23" s="1056">
        <v>625</v>
      </c>
      <c r="AG23" s="1048"/>
      <c r="AH23" s="1048"/>
      <c r="AI23" s="1048"/>
      <c r="AJ23" s="1057"/>
      <c r="AK23" s="1058"/>
      <c r="AL23" s="1059"/>
      <c r="AM23" s="1059"/>
      <c r="AN23" s="1059"/>
      <c r="AO23" s="1059"/>
      <c r="AP23" s="1048">
        <v>12095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3055</v>
      </c>
      <c r="R28" s="1038"/>
      <c r="S28" s="1038"/>
      <c r="T28" s="1038"/>
      <c r="U28" s="1038"/>
      <c r="V28" s="1038">
        <v>3027</v>
      </c>
      <c r="W28" s="1038"/>
      <c r="X28" s="1038"/>
      <c r="Y28" s="1038"/>
      <c r="Z28" s="1038"/>
      <c r="AA28" s="1038">
        <v>28</v>
      </c>
      <c r="AB28" s="1038"/>
      <c r="AC28" s="1038"/>
      <c r="AD28" s="1038"/>
      <c r="AE28" s="1039"/>
      <c r="AF28" s="1040">
        <v>28</v>
      </c>
      <c r="AG28" s="1038"/>
      <c r="AH28" s="1038"/>
      <c r="AI28" s="1038"/>
      <c r="AJ28" s="1041"/>
      <c r="AK28" s="1029">
        <v>306</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369</v>
      </c>
      <c r="R29" s="1026"/>
      <c r="S29" s="1026"/>
      <c r="T29" s="1026"/>
      <c r="U29" s="1026"/>
      <c r="V29" s="1026">
        <v>367</v>
      </c>
      <c r="W29" s="1026"/>
      <c r="X29" s="1026"/>
      <c r="Y29" s="1026"/>
      <c r="Z29" s="1026"/>
      <c r="AA29" s="1026">
        <v>1</v>
      </c>
      <c r="AB29" s="1026"/>
      <c r="AC29" s="1026"/>
      <c r="AD29" s="1026"/>
      <c r="AE29" s="1027"/>
      <c r="AF29" s="1022">
        <v>1</v>
      </c>
      <c r="AG29" s="1023"/>
      <c r="AH29" s="1023"/>
      <c r="AI29" s="1023"/>
      <c r="AJ29" s="1024"/>
      <c r="AK29" s="967">
        <v>115</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393</v>
      </c>
      <c r="C30" s="1018"/>
      <c r="D30" s="1018"/>
      <c r="E30" s="1018"/>
      <c r="F30" s="1018"/>
      <c r="G30" s="1018"/>
      <c r="H30" s="1018"/>
      <c r="I30" s="1018"/>
      <c r="J30" s="1018"/>
      <c r="K30" s="1018"/>
      <c r="L30" s="1018"/>
      <c r="M30" s="1018"/>
      <c r="N30" s="1018"/>
      <c r="O30" s="1018"/>
      <c r="P30" s="1019"/>
      <c r="Q30" s="1025">
        <v>499</v>
      </c>
      <c r="R30" s="1026"/>
      <c r="S30" s="1026"/>
      <c r="T30" s="1026"/>
      <c r="U30" s="1026"/>
      <c r="V30" s="1026">
        <v>496</v>
      </c>
      <c r="W30" s="1026"/>
      <c r="X30" s="1026"/>
      <c r="Y30" s="1026"/>
      <c r="Z30" s="1026"/>
      <c r="AA30" s="1026">
        <v>4</v>
      </c>
      <c r="AB30" s="1026"/>
      <c r="AC30" s="1026"/>
      <c r="AD30" s="1026"/>
      <c r="AE30" s="1027"/>
      <c r="AF30" s="1022">
        <v>1243</v>
      </c>
      <c r="AG30" s="1023"/>
      <c r="AH30" s="1023"/>
      <c r="AI30" s="1023"/>
      <c r="AJ30" s="1024"/>
      <c r="AK30" s="967">
        <v>116</v>
      </c>
      <c r="AL30" s="958"/>
      <c r="AM30" s="958"/>
      <c r="AN30" s="958"/>
      <c r="AO30" s="958"/>
      <c r="AP30" s="958">
        <v>1968</v>
      </c>
      <c r="AQ30" s="958"/>
      <c r="AR30" s="958"/>
      <c r="AS30" s="958"/>
      <c r="AT30" s="958"/>
      <c r="AU30" s="958">
        <v>874</v>
      </c>
      <c r="AV30" s="958"/>
      <c r="AW30" s="958"/>
      <c r="AX30" s="958"/>
      <c r="AY30" s="958"/>
      <c r="AZ30" s="1028" t="s">
        <v>487</v>
      </c>
      <c r="BA30" s="1028"/>
      <c r="BB30" s="1028"/>
      <c r="BC30" s="1028"/>
      <c r="BD30" s="1028"/>
      <c r="BE30" s="959" t="s">
        <v>392</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545</v>
      </c>
      <c r="C31" s="1018"/>
      <c r="D31" s="1018"/>
      <c r="E31" s="1018"/>
      <c r="F31" s="1018"/>
      <c r="G31" s="1018"/>
      <c r="H31" s="1018"/>
      <c r="I31" s="1018"/>
      <c r="J31" s="1018"/>
      <c r="K31" s="1018"/>
      <c r="L31" s="1018"/>
      <c r="M31" s="1018"/>
      <c r="N31" s="1018"/>
      <c r="O31" s="1018"/>
      <c r="P31" s="1019"/>
      <c r="Q31" s="1025">
        <v>1674</v>
      </c>
      <c r="R31" s="1026"/>
      <c r="S31" s="1026"/>
      <c r="T31" s="1026"/>
      <c r="U31" s="1026"/>
      <c r="V31" s="1026">
        <v>1724</v>
      </c>
      <c r="W31" s="1026"/>
      <c r="X31" s="1026"/>
      <c r="Y31" s="1026"/>
      <c r="Z31" s="1026"/>
      <c r="AA31" s="1026">
        <v>-50</v>
      </c>
      <c r="AB31" s="1026"/>
      <c r="AC31" s="1026"/>
      <c r="AD31" s="1026"/>
      <c r="AE31" s="1027"/>
      <c r="AF31" s="1022">
        <v>2928</v>
      </c>
      <c r="AG31" s="1023"/>
      <c r="AH31" s="1023"/>
      <c r="AI31" s="1023"/>
      <c r="AJ31" s="1024"/>
      <c r="AK31" s="967">
        <v>698</v>
      </c>
      <c r="AL31" s="958"/>
      <c r="AM31" s="958"/>
      <c r="AN31" s="958"/>
      <c r="AO31" s="958"/>
      <c r="AP31" s="958">
        <v>2229</v>
      </c>
      <c r="AQ31" s="958"/>
      <c r="AR31" s="958"/>
      <c r="AS31" s="958"/>
      <c r="AT31" s="958"/>
      <c r="AU31" s="958">
        <v>2194</v>
      </c>
      <c r="AV31" s="958"/>
      <c r="AW31" s="958"/>
      <c r="AX31" s="958"/>
      <c r="AY31" s="958"/>
      <c r="AZ31" s="1028" t="s">
        <v>487</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546</v>
      </c>
      <c r="C32" s="1018"/>
      <c r="D32" s="1018"/>
      <c r="E32" s="1018"/>
      <c r="F32" s="1018"/>
      <c r="G32" s="1018"/>
      <c r="H32" s="1018"/>
      <c r="I32" s="1018"/>
      <c r="J32" s="1018"/>
      <c r="K32" s="1018"/>
      <c r="L32" s="1018"/>
      <c r="M32" s="1018"/>
      <c r="N32" s="1018"/>
      <c r="O32" s="1018"/>
      <c r="P32" s="1019"/>
      <c r="Q32" s="1025">
        <v>1102</v>
      </c>
      <c r="R32" s="1026"/>
      <c r="S32" s="1026"/>
      <c r="T32" s="1026"/>
      <c r="U32" s="1026"/>
      <c r="V32" s="1026">
        <v>991</v>
      </c>
      <c r="W32" s="1026"/>
      <c r="X32" s="1026"/>
      <c r="Y32" s="1026"/>
      <c r="Z32" s="1026"/>
      <c r="AA32" s="1026">
        <v>110</v>
      </c>
      <c r="AB32" s="1026"/>
      <c r="AC32" s="1026"/>
      <c r="AD32" s="1026"/>
      <c r="AE32" s="1027"/>
      <c r="AF32" s="1022">
        <v>939</v>
      </c>
      <c r="AG32" s="1023"/>
      <c r="AH32" s="1023"/>
      <c r="AI32" s="1023"/>
      <c r="AJ32" s="1024"/>
      <c r="AK32" s="967">
        <v>785</v>
      </c>
      <c r="AL32" s="958"/>
      <c r="AM32" s="958"/>
      <c r="AN32" s="958"/>
      <c r="AO32" s="958"/>
      <c r="AP32" s="958">
        <v>6489</v>
      </c>
      <c r="AQ32" s="958"/>
      <c r="AR32" s="958"/>
      <c r="AS32" s="958"/>
      <c r="AT32" s="958"/>
      <c r="AU32" s="958">
        <v>5710</v>
      </c>
      <c r="AV32" s="958"/>
      <c r="AW32" s="958"/>
      <c r="AX32" s="958"/>
      <c r="AY32" s="958"/>
      <c r="AZ32" s="1028" t="s">
        <v>487</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5138</v>
      </c>
      <c r="AG63" s="946"/>
      <c r="AH63" s="946"/>
      <c r="AI63" s="946"/>
      <c r="AJ63" s="1009"/>
      <c r="AK63" s="1010"/>
      <c r="AL63" s="950"/>
      <c r="AM63" s="950"/>
      <c r="AN63" s="950"/>
      <c r="AO63" s="950"/>
      <c r="AP63" s="946">
        <v>10686</v>
      </c>
      <c r="AQ63" s="946"/>
      <c r="AR63" s="946"/>
      <c r="AS63" s="946"/>
      <c r="AT63" s="946"/>
      <c r="AU63" s="946">
        <v>8778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10526</v>
      </c>
      <c r="R68" s="969"/>
      <c r="S68" s="969"/>
      <c r="T68" s="969"/>
      <c r="U68" s="969"/>
      <c r="V68" s="969">
        <v>10384</v>
      </c>
      <c r="W68" s="969"/>
      <c r="X68" s="969"/>
      <c r="Y68" s="969"/>
      <c r="Z68" s="969"/>
      <c r="AA68" s="969">
        <v>142</v>
      </c>
      <c r="AB68" s="969"/>
      <c r="AC68" s="969"/>
      <c r="AD68" s="969"/>
      <c r="AE68" s="969"/>
      <c r="AF68" s="969">
        <v>138</v>
      </c>
      <c r="AG68" s="969"/>
      <c r="AH68" s="969"/>
      <c r="AI68" s="969"/>
      <c r="AJ68" s="969"/>
      <c r="AK68" s="969" t="s">
        <v>548</v>
      </c>
      <c r="AL68" s="969"/>
      <c r="AM68" s="969"/>
      <c r="AN68" s="969"/>
      <c r="AO68" s="969"/>
      <c r="AP68" s="969">
        <v>2880</v>
      </c>
      <c r="AQ68" s="969"/>
      <c r="AR68" s="969"/>
      <c r="AS68" s="969"/>
      <c r="AT68" s="969"/>
      <c r="AU68" s="969">
        <v>286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549</v>
      </c>
      <c r="C69" s="962"/>
      <c r="D69" s="962"/>
      <c r="E69" s="962"/>
      <c r="F69" s="962"/>
      <c r="G69" s="962"/>
      <c r="H69" s="962"/>
      <c r="I69" s="962"/>
      <c r="J69" s="962"/>
      <c r="K69" s="962"/>
      <c r="L69" s="962"/>
      <c r="M69" s="962"/>
      <c r="N69" s="962"/>
      <c r="O69" s="962"/>
      <c r="P69" s="963"/>
      <c r="Q69" s="964">
        <v>535</v>
      </c>
      <c r="R69" s="958"/>
      <c r="S69" s="958"/>
      <c r="T69" s="958"/>
      <c r="U69" s="958"/>
      <c r="V69" s="958">
        <v>505</v>
      </c>
      <c r="W69" s="958"/>
      <c r="X69" s="958"/>
      <c r="Y69" s="958"/>
      <c r="Z69" s="958"/>
      <c r="AA69" s="958">
        <v>30</v>
      </c>
      <c r="AB69" s="958"/>
      <c r="AC69" s="958"/>
      <c r="AD69" s="958"/>
      <c r="AE69" s="958"/>
      <c r="AF69" s="958">
        <v>30</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550</v>
      </c>
      <c r="C70" s="962"/>
      <c r="D70" s="962"/>
      <c r="E70" s="962"/>
      <c r="F70" s="962"/>
      <c r="G70" s="962"/>
      <c r="H70" s="962"/>
      <c r="I70" s="962"/>
      <c r="J70" s="962"/>
      <c r="K70" s="962"/>
      <c r="L70" s="962"/>
      <c r="M70" s="962"/>
      <c r="N70" s="962"/>
      <c r="O70" s="962"/>
      <c r="P70" s="963"/>
      <c r="Q70" s="964">
        <v>7414</v>
      </c>
      <c r="R70" s="958"/>
      <c r="S70" s="958"/>
      <c r="T70" s="958"/>
      <c r="U70" s="958"/>
      <c r="V70" s="958">
        <v>7046</v>
      </c>
      <c r="W70" s="958"/>
      <c r="X70" s="958"/>
      <c r="Y70" s="958"/>
      <c r="Z70" s="958"/>
      <c r="AA70" s="958">
        <v>368</v>
      </c>
      <c r="AB70" s="958"/>
      <c r="AC70" s="958"/>
      <c r="AD70" s="958"/>
      <c r="AE70" s="958"/>
      <c r="AF70" s="958">
        <v>368</v>
      </c>
      <c r="AG70" s="958"/>
      <c r="AH70" s="958"/>
      <c r="AI70" s="958"/>
      <c r="AJ70" s="958"/>
      <c r="AK70" s="958">
        <v>104</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551</v>
      </c>
      <c r="C71" s="962"/>
      <c r="D71" s="962"/>
      <c r="E71" s="962"/>
      <c r="F71" s="962"/>
      <c r="G71" s="962"/>
      <c r="H71" s="962"/>
      <c r="I71" s="962"/>
      <c r="J71" s="962"/>
      <c r="K71" s="962"/>
      <c r="L71" s="962"/>
      <c r="M71" s="962"/>
      <c r="N71" s="962"/>
      <c r="O71" s="962"/>
      <c r="P71" s="963"/>
      <c r="Q71" s="964">
        <v>9448</v>
      </c>
      <c r="R71" s="958"/>
      <c r="S71" s="958"/>
      <c r="T71" s="958"/>
      <c r="U71" s="958"/>
      <c r="V71" s="958">
        <v>7971</v>
      </c>
      <c r="W71" s="958"/>
      <c r="X71" s="958"/>
      <c r="Y71" s="958"/>
      <c r="Z71" s="958"/>
      <c r="AA71" s="958">
        <v>1477</v>
      </c>
      <c r="AB71" s="958"/>
      <c r="AC71" s="958"/>
      <c r="AD71" s="958"/>
      <c r="AE71" s="958"/>
      <c r="AF71" s="958">
        <v>1477</v>
      </c>
      <c r="AG71" s="958"/>
      <c r="AH71" s="958"/>
      <c r="AI71" s="958"/>
      <c r="AJ71" s="958"/>
      <c r="AK71" s="958">
        <v>199</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552</v>
      </c>
      <c r="C72" s="962"/>
      <c r="D72" s="962"/>
      <c r="E72" s="962"/>
      <c r="F72" s="962"/>
      <c r="G72" s="962"/>
      <c r="H72" s="962"/>
      <c r="I72" s="962"/>
      <c r="J72" s="962"/>
      <c r="K72" s="962"/>
      <c r="L72" s="962"/>
      <c r="M72" s="962"/>
      <c r="N72" s="962"/>
      <c r="O72" s="962"/>
      <c r="P72" s="963"/>
      <c r="Q72" s="964">
        <v>82</v>
      </c>
      <c r="R72" s="958"/>
      <c r="S72" s="958"/>
      <c r="T72" s="958"/>
      <c r="U72" s="958"/>
      <c r="V72" s="958">
        <v>76</v>
      </c>
      <c r="W72" s="958"/>
      <c r="X72" s="958"/>
      <c r="Y72" s="958"/>
      <c r="Z72" s="958"/>
      <c r="AA72" s="958">
        <v>6</v>
      </c>
      <c r="AB72" s="958"/>
      <c r="AC72" s="958"/>
      <c r="AD72" s="958"/>
      <c r="AE72" s="958"/>
      <c r="AF72" s="958">
        <v>6</v>
      </c>
      <c r="AG72" s="958"/>
      <c r="AH72" s="958"/>
      <c r="AI72" s="958"/>
      <c r="AJ72" s="958"/>
      <c r="AK72" s="958">
        <v>20</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553</v>
      </c>
      <c r="C73" s="962"/>
      <c r="D73" s="962"/>
      <c r="E73" s="962"/>
      <c r="F73" s="962"/>
      <c r="G73" s="962"/>
      <c r="H73" s="962"/>
      <c r="I73" s="962"/>
      <c r="J73" s="962"/>
      <c r="K73" s="962"/>
      <c r="L73" s="962"/>
      <c r="M73" s="962"/>
      <c r="N73" s="962"/>
      <c r="O73" s="962"/>
      <c r="P73" s="963"/>
      <c r="Q73" s="964">
        <v>229</v>
      </c>
      <c r="R73" s="958"/>
      <c r="S73" s="958"/>
      <c r="T73" s="958"/>
      <c r="U73" s="958"/>
      <c r="V73" s="958">
        <v>223</v>
      </c>
      <c r="W73" s="958"/>
      <c r="X73" s="958"/>
      <c r="Y73" s="958"/>
      <c r="Z73" s="958"/>
      <c r="AA73" s="958">
        <v>6</v>
      </c>
      <c r="AB73" s="958"/>
      <c r="AC73" s="958"/>
      <c r="AD73" s="958"/>
      <c r="AE73" s="958"/>
      <c r="AF73" s="958">
        <v>6</v>
      </c>
      <c r="AG73" s="958"/>
      <c r="AH73" s="958"/>
      <c r="AI73" s="958"/>
      <c r="AJ73" s="958"/>
      <c r="AK73" s="958">
        <v>12</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554</v>
      </c>
      <c r="C74" s="962"/>
      <c r="D74" s="962"/>
      <c r="E74" s="962"/>
      <c r="F74" s="962"/>
      <c r="G74" s="962"/>
      <c r="H74" s="962"/>
      <c r="I74" s="962"/>
      <c r="J74" s="962"/>
      <c r="K74" s="962"/>
      <c r="L74" s="962"/>
      <c r="M74" s="962"/>
      <c r="N74" s="962"/>
      <c r="O74" s="962"/>
      <c r="P74" s="963"/>
      <c r="Q74" s="964">
        <v>171510</v>
      </c>
      <c r="R74" s="958"/>
      <c r="S74" s="958"/>
      <c r="T74" s="958"/>
      <c r="U74" s="958"/>
      <c r="V74" s="958">
        <v>169101</v>
      </c>
      <c r="W74" s="958"/>
      <c r="X74" s="958"/>
      <c r="Y74" s="958"/>
      <c r="Z74" s="958"/>
      <c r="AA74" s="958">
        <v>2409</v>
      </c>
      <c r="AB74" s="958"/>
      <c r="AC74" s="958"/>
      <c r="AD74" s="958"/>
      <c r="AE74" s="958"/>
      <c r="AF74" s="958">
        <v>2409</v>
      </c>
      <c r="AG74" s="958"/>
      <c r="AH74" s="958"/>
      <c r="AI74" s="958"/>
      <c r="AJ74" s="958"/>
      <c r="AK74" s="958" t="s">
        <v>548</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555</v>
      </c>
      <c r="C75" s="962"/>
      <c r="D75" s="962"/>
      <c r="E75" s="962"/>
      <c r="F75" s="962"/>
      <c r="G75" s="962"/>
      <c r="H75" s="962"/>
      <c r="I75" s="962"/>
      <c r="J75" s="962"/>
      <c r="K75" s="962"/>
      <c r="L75" s="962"/>
      <c r="M75" s="962"/>
      <c r="N75" s="962"/>
      <c r="O75" s="962"/>
      <c r="P75" s="963"/>
      <c r="Q75" s="965">
        <v>238</v>
      </c>
      <c r="R75" s="966"/>
      <c r="S75" s="966"/>
      <c r="T75" s="966"/>
      <c r="U75" s="967"/>
      <c r="V75" s="968">
        <v>188</v>
      </c>
      <c r="W75" s="966"/>
      <c r="X75" s="966"/>
      <c r="Y75" s="966"/>
      <c r="Z75" s="967"/>
      <c r="AA75" s="968">
        <v>50</v>
      </c>
      <c r="AB75" s="966"/>
      <c r="AC75" s="966"/>
      <c r="AD75" s="966"/>
      <c r="AE75" s="967"/>
      <c r="AF75" s="968">
        <v>15</v>
      </c>
      <c r="AG75" s="966"/>
      <c r="AH75" s="966"/>
      <c r="AI75" s="966"/>
      <c r="AJ75" s="967"/>
      <c r="AK75" s="968" t="s">
        <v>548</v>
      </c>
      <c r="AL75" s="966"/>
      <c r="AM75" s="966"/>
      <c r="AN75" s="966"/>
      <c r="AO75" s="967"/>
      <c r="AP75" s="968">
        <v>34</v>
      </c>
      <c r="AQ75" s="966"/>
      <c r="AR75" s="966"/>
      <c r="AS75" s="966"/>
      <c r="AT75" s="967"/>
      <c r="AU75" s="968">
        <v>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4450</v>
      </c>
      <c r="AG88" s="946"/>
      <c r="AH88" s="946"/>
      <c r="AI88" s="946"/>
      <c r="AJ88" s="946"/>
      <c r="AK88" s="950"/>
      <c r="AL88" s="950"/>
      <c r="AM88" s="950"/>
      <c r="AN88" s="950"/>
      <c r="AO88" s="950"/>
      <c r="AP88" s="946">
        <v>2913</v>
      </c>
      <c r="AQ88" s="946"/>
      <c r="AR88" s="946"/>
      <c r="AS88" s="946"/>
      <c r="AT88" s="946"/>
      <c r="AU88" s="946">
        <v>288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265</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2821967</v>
      </c>
      <c r="AB110" s="876"/>
      <c r="AC110" s="876"/>
      <c r="AD110" s="876"/>
      <c r="AE110" s="877"/>
      <c r="AF110" s="878">
        <v>2741579</v>
      </c>
      <c r="AG110" s="876"/>
      <c r="AH110" s="876"/>
      <c r="AI110" s="876"/>
      <c r="AJ110" s="877"/>
      <c r="AK110" s="878">
        <v>2365224</v>
      </c>
      <c r="AL110" s="876"/>
      <c r="AM110" s="876"/>
      <c r="AN110" s="876"/>
      <c r="AO110" s="877"/>
      <c r="AP110" s="879">
        <v>24.5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15249862</v>
      </c>
      <c r="BR110" s="829"/>
      <c r="BS110" s="829"/>
      <c r="BT110" s="829"/>
      <c r="BU110" s="829"/>
      <c r="BV110" s="829">
        <v>13437207</v>
      </c>
      <c r="BW110" s="829"/>
      <c r="BX110" s="829"/>
      <c r="BY110" s="829"/>
      <c r="BZ110" s="829"/>
      <c r="CA110" s="829">
        <v>12095146</v>
      </c>
      <c r="CB110" s="829"/>
      <c r="CC110" s="829"/>
      <c r="CD110" s="829"/>
      <c r="CE110" s="829"/>
      <c r="CF110" s="853">
        <v>125.5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27168</v>
      </c>
      <c r="BR111" s="804"/>
      <c r="BS111" s="804"/>
      <c r="BT111" s="804"/>
      <c r="BU111" s="804"/>
      <c r="BV111" s="804">
        <v>26071</v>
      </c>
      <c r="BW111" s="804"/>
      <c r="BX111" s="804"/>
      <c r="BY111" s="804"/>
      <c r="BZ111" s="804"/>
      <c r="CA111" s="804">
        <v>37419</v>
      </c>
      <c r="CB111" s="804"/>
      <c r="CC111" s="804"/>
      <c r="CD111" s="804"/>
      <c r="CE111" s="804"/>
      <c r="CF111" s="862">
        <v>0.4</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10215601</v>
      </c>
      <c r="BR112" s="804"/>
      <c r="BS112" s="804"/>
      <c r="BT112" s="804"/>
      <c r="BU112" s="804"/>
      <c r="BV112" s="804">
        <v>9580789</v>
      </c>
      <c r="BW112" s="804"/>
      <c r="BX112" s="804"/>
      <c r="BY112" s="804"/>
      <c r="BZ112" s="804"/>
      <c r="CA112" s="804">
        <v>8777686</v>
      </c>
      <c r="CB112" s="804"/>
      <c r="CC112" s="804"/>
      <c r="CD112" s="804"/>
      <c r="CE112" s="804"/>
      <c r="CF112" s="862">
        <v>91.1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969302</v>
      </c>
      <c r="AB113" s="906"/>
      <c r="AC113" s="906"/>
      <c r="AD113" s="906"/>
      <c r="AE113" s="907"/>
      <c r="AF113" s="908">
        <v>955637</v>
      </c>
      <c r="AG113" s="906"/>
      <c r="AH113" s="906"/>
      <c r="AI113" s="906"/>
      <c r="AJ113" s="907"/>
      <c r="AK113" s="908">
        <v>928950</v>
      </c>
      <c r="AL113" s="906"/>
      <c r="AM113" s="906"/>
      <c r="AN113" s="906"/>
      <c r="AO113" s="907"/>
      <c r="AP113" s="909">
        <v>9.6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195050</v>
      </c>
      <c r="BR113" s="804"/>
      <c r="BS113" s="804"/>
      <c r="BT113" s="804"/>
      <c r="BU113" s="804"/>
      <c r="BV113" s="804">
        <v>234546</v>
      </c>
      <c r="BW113" s="804"/>
      <c r="BX113" s="804"/>
      <c r="BY113" s="804"/>
      <c r="BZ113" s="804"/>
      <c r="CA113" s="804">
        <v>288370</v>
      </c>
      <c r="CB113" s="804"/>
      <c r="CC113" s="804"/>
      <c r="CD113" s="804"/>
      <c r="CE113" s="804"/>
      <c r="CF113" s="862">
        <v>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79594</v>
      </c>
      <c r="AB114" s="767"/>
      <c r="AC114" s="767"/>
      <c r="AD114" s="767"/>
      <c r="AE114" s="768"/>
      <c r="AF114" s="769">
        <v>69727</v>
      </c>
      <c r="AG114" s="767"/>
      <c r="AH114" s="767"/>
      <c r="AI114" s="767"/>
      <c r="AJ114" s="768"/>
      <c r="AK114" s="769">
        <v>70232</v>
      </c>
      <c r="AL114" s="767"/>
      <c r="AM114" s="767"/>
      <c r="AN114" s="767"/>
      <c r="AO114" s="768"/>
      <c r="AP114" s="811">
        <v>0.7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2146625</v>
      </c>
      <c r="BR114" s="804"/>
      <c r="BS114" s="804"/>
      <c r="BT114" s="804"/>
      <c r="BU114" s="804"/>
      <c r="BV114" s="804">
        <v>2210863</v>
      </c>
      <c r="BW114" s="804"/>
      <c r="BX114" s="804"/>
      <c r="BY114" s="804"/>
      <c r="BZ114" s="804"/>
      <c r="CA114" s="804">
        <v>2192044</v>
      </c>
      <c r="CB114" s="804"/>
      <c r="CC114" s="804"/>
      <c r="CD114" s="804"/>
      <c r="CE114" s="804"/>
      <c r="CF114" s="862">
        <v>22.7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42361</v>
      </c>
      <c r="AB115" s="906"/>
      <c r="AC115" s="906"/>
      <c r="AD115" s="906"/>
      <c r="AE115" s="907"/>
      <c r="AF115" s="908">
        <v>54956</v>
      </c>
      <c r="AG115" s="906"/>
      <c r="AH115" s="906"/>
      <c r="AI115" s="906"/>
      <c r="AJ115" s="907"/>
      <c r="AK115" s="908">
        <v>60995</v>
      </c>
      <c r="AL115" s="906"/>
      <c r="AM115" s="906"/>
      <c r="AN115" s="906"/>
      <c r="AO115" s="907"/>
      <c r="AP115" s="909">
        <v>0.6</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3913224</v>
      </c>
      <c r="AB117" s="890"/>
      <c r="AC117" s="890"/>
      <c r="AD117" s="890"/>
      <c r="AE117" s="891"/>
      <c r="AF117" s="892">
        <v>3821899</v>
      </c>
      <c r="AG117" s="890"/>
      <c r="AH117" s="890"/>
      <c r="AI117" s="890"/>
      <c r="AJ117" s="891"/>
      <c r="AK117" s="892">
        <v>3425401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441</v>
      </c>
      <c r="BP119" s="865"/>
      <c r="BQ119" s="866">
        <v>27834306</v>
      </c>
      <c r="BR119" s="832"/>
      <c r="BS119" s="832"/>
      <c r="BT119" s="832"/>
      <c r="BU119" s="832"/>
      <c r="BV119" s="832">
        <v>25489476</v>
      </c>
      <c r="BW119" s="832"/>
      <c r="BX119" s="832"/>
      <c r="BY119" s="832"/>
      <c r="BZ119" s="832"/>
      <c r="CA119" s="832">
        <v>23390665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27168</v>
      </c>
      <c r="DH119" s="751"/>
      <c r="DI119" s="751"/>
      <c r="DJ119" s="751"/>
      <c r="DK119" s="752"/>
      <c r="DL119" s="753">
        <v>26071</v>
      </c>
      <c r="DM119" s="751"/>
      <c r="DN119" s="751"/>
      <c r="DO119" s="751"/>
      <c r="DP119" s="752"/>
      <c r="DQ119" s="753">
        <v>37419</v>
      </c>
      <c r="DR119" s="751"/>
      <c r="DS119" s="751"/>
      <c r="DT119" s="751"/>
      <c r="DU119" s="752"/>
      <c r="DV119" s="835">
        <v>0.4</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4757430</v>
      </c>
      <c r="BR120" s="829"/>
      <c r="BS120" s="829"/>
      <c r="BT120" s="829"/>
      <c r="BU120" s="829"/>
      <c r="BV120" s="829">
        <v>4282993</v>
      </c>
      <c r="BW120" s="829"/>
      <c r="BX120" s="829"/>
      <c r="BY120" s="829"/>
      <c r="BZ120" s="829"/>
      <c r="CA120" s="829">
        <v>4554210</v>
      </c>
      <c r="CB120" s="829"/>
      <c r="CC120" s="829"/>
      <c r="CD120" s="829"/>
      <c r="CE120" s="829"/>
      <c r="CF120" s="853">
        <v>47.3</v>
      </c>
      <c r="CG120" s="854"/>
      <c r="CH120" s="854"/>
      <c r="CI120" s="854"/>
      <c r="CJ120" s="854"/>
      <c r="CK120" s="855" t="s">
        <v>445</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6380846</v>
      </c>
      <c r="DH120" s="829"/>
      <c r="DI120" s="829"/>
      <c r="DJ120" s="829"/>
      <c r="DK120" s="829"/>
      <c r="DL120" s="829">
        <v>6063100</v>
      </c>
      <c r="DM120" s="829"/>
      <c r="DN120" s="829"/>
      <c r="DO120" s="829"/>
      <c r="DP120" s="829"/>
      <c r="DQ120" s="829">
        <v>5710225</v>
      </c>
      <c r="DR120" s="829"/>
      <c r="DS120" s="829"/>
      <c r="DT120" s="829"/>
      <c r="DU120" s="829"/>
      <c r="DV120" s="830">
        <v>59.2</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832</v>
      </c>
      <c r="BR121" s="804"/>
      <c r="BS121" s="804"/>
      <c r="BT121" s="804"/>
      <c r="BU121" s="804"/>
      <c r="BV121" s="804">
        <v>747</v>
      </c>
      <c r="BW121" s="804"/>
      <c r="BX121" s="804"/>
      <c r="BY121" s="804"/>
      <c r="BZ121" s="804"/>
      <c r="CA121" s="804">
        <v>660</v>
      </c>
      <c r="CB121" s="804"/>
      <c r="CC121" s="804"/>
      <c r="CD121" s="804"/>
      <c r="CE121" s="804"/>
      <c r="CF121" s="862">
        <v>0</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2548751</v>
      </c>
      <c r="DH121" s="804"/>
      <c r="DI121" s="804"/>
      <c r="DJ121" s="804"/>
      <c r="DK121" s="804"/>
      <c r="DL121" s="804">
        <v>2405672</v>
      </c>
      <c r="DM121" s="804"/>
      <c r="DN121" s="804"/>
      <c r="DO121" s="804"/>
      <c r="DP121" s="804"/>
      <c r="DQ121" s="804">
        <v>2193540</v>
      </c>
      <c r="DR121" s="804"/>
      <c r="DS121" s="804"/>
      <c r="DT121" s="804"/>
      <c r="DU121" s="804"/>
      <c r="DV121" s="781">
        <v>22.8</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19711306</v>
      </c>
      <c r="BR122" s="832"/>
      <c r="BS122" s="832"/>
      <c r="BT122" s="832"/>
      <c r="BU122" s="832"/>
      <c r="BV122" s="832">
        <v>18169270</v>
      </c>
      <c r="BW122" s="832"/>
      <c r="BX122" s="832"/>
      <c r="BY122" s="832"/>
      <c r="BZ122" s="832"/>
      <c r="CA122" s="832">
        <v>16751225</v>
      </c>
      <c r="CB122" s="832"/>
      <c r="CC122" s="832"/>
      <c r="CD122" s="832"/>
      <c r="CE122" s="832"/>
      <c r="CF122" s="833">
        <v>173.8</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1286004</v>
      </c>
      <c r="DH122" s="804"/>
      <c r="DI122" s="804"/>
      <c r="DJ122" s="804"/>
      <c r="DK122" s="804"/>
      <c r="DL122" s="804">
        <v>1112017</v>
      </c>
      <c r="DM122" s="804"/>
      <c r="DN122" s="804"/>
      <c r="DO122" s="804"/>
      <c r="DP122" s="804"/>
      <c r="DQ122" s="804">
        <v>873921</v>
      </c>
      <c r="DR122" s="804"/>
      <c r="DS122" s="804"/>
      <c r="DT122" s="804"/>
      <c r="DU122" s="804"/>
      <c r="DV122" s="781">
        <v>9.1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449</v>
      </c>
      <c r="BP123" s="865"/>
      <c r="BQ123" s="819">
        <v>24469568</v>
      </c>
      <c r="BR123" s="820"/>
      <c r="BS123" s="820"/>
      <c r="BT123" s="820"/>
      <c r="BU123" s="820"/>
      <c r="BV123" s="820">
        <v>22453010</v>
      </c>
      <c r="BW123" s="820"/>
      <c r="BX123" s="820"/>
      <c r="BY123" s="820"/>
      <c r="BZ123" s="820"/>
      <c r="CA123" s="820">
        <v>21306095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35.9</v>
      </c>
      <c r="BR124" s="818"/>
      <c r="BS124" s="818"/>
      <c r="BT124" s="818"/>
      <c r="BU124" s="818"/>
      <c r="BV124" s="818">
        <v>32.200000000000003</v>
      </c>
      <c r="BW124" s="818"/>
      <c r="BX124" s="818"/>
      <c r="BY124" s="818"/>
      <c r="BZ124" s="818"/>
      <c r="CA124" s="818">
        <v>21.6</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4128</v>
      </c>
      <c r="AB126" s="767"/>
      <c r="AC126" s="767"/>
      <c r="AD126" s="767"/>
      <c r="AE126" s="768"/>
      <c r="AF126" s="769">
        <v>4007</v>
      </c>
      <c r="AG126" s="767"/>
      <c r="AH126" s="767"/>
      <c r="AI126" s="767"/>
      <c r="AJ126" s="768"/>
      <c r="AK126" s="769">
        <v>3837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38233</v>
      </c>
      <c r="AB127" s="767"/>
      <c r="AC127" s="767"/>
      <c r="AD127" s="767"/>
      <c r="AE127" s="768"/>
      <c r="AF127" s="769">
        <v>50949</v>
      </c>
      <c r="AG127" s="767"/>
      <c r="AH127" s="767"/>
      <c r="AI127" s="767"/>
      <c r="AJ127" s="768"/>
      <c r="AK127" s="769">
        <v>57158</v>
      </c>
      <c r="AL127" s="767"/>
      <c r="AM127" s="767"/>
      <c r="AN127" s="767"/>
      <c r="AO127" s="768"/>
      <c r="AP127" s="811">
        <v>0.6</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7854</v>
      </c>
      <c r="AB128" s="788"/>
      <c r="AC128" s="788"/>
      <c r="AD128" s="788"/>
      <c r="AE128" s="789"/>
      <c r="AF128" s="790">
        <v>412</v>
      </c>
      <c r="AG128" s="788"/>
      <c r="AH128" s="788"/>
      <c r="AI128" s="788"/>
      <c r="AJ128" s="789"/>
      <c r="AK128" s="790">
        <v>412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13.07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11810936</v>
      </c>
      <c r="AB129" s="767"/>
      <c r="AC129" s="767"/>
      <c r="AD129" s="767"/>
      <c r="AE129" s="768"/>
      <c r="AF129" s="769">
        <v>11921390</v>
      </c>
      <c r="AG129" s="767"/>
      <c r="AH129" s="767"/>
      <c r="AI129" s="767"/>
      <c r="AJ129" s="768"/>
      <c r="AK129" s="769">
        <v>11906915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18.07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2462548</v>
      </c>
      <c r="AB130" s="767"/>
      <c r="AC130" s="767"/>
      <c r="AD130" s="767"/>
      <c r="AE130" s="768"/>
      <c r="AF130" s="769">
        <v>2493029</v>
      </c>
      <c r="AG130" s="767"/>
      <c r="AH130" s="767"/>
      <c r="AI130" s="767"/>
      <c r="AJ130" s="768"/>
      <c r="AK130" s="769">
        <v>2268515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13.8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9348388</v>
      </c>
      <c r="AB131" s="751"/>
      <c r="AC131" s="751"/>
      <c r="AD131" s="751"/>
      <c r="AE131" s="752"/>
      <c r="AF131" s="753">
        <v>9428361</v>
      </c>
      <c r="AG131" s="751"/>
      <c r="AH131" s="751"/>
      <c r="AI131" s="751"/>
      <c r="AJ131" s="752"/>
      <c r="AK131" s="753">
        <v>9638400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21.6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15.43391224</v>
      </c>
      <c r="AB132" s="732"/>
      <c r="AC132" s="732"/>
      <c r="AD132" s="732"/>
      <c r="AE132" s="733"/>
      <c r="AF132" s="734">
        <v>14.090020519999999</v>
      </c>
      <c r="AG132" s="732"/>
      <c r="AH132" s="732"/>
      <c r="AI132" s="732"/>
      <c r="AJ132" s="733"/>
      <c r="AK132" s="734">
        <v>11.99860973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16.3</v>
      </c>
      <c r="AB133" s="711"/>
      <c r="AC133" s="711"/>
      <c r="AD133" s="711"/>
      <c r="AE133" s="712"/>
      <c r="AF133" s="710">
        <v>15.5</v>
      </c>
      <c r="AG133" s="711"/>
      <c r="AH133" s="711"/>
      <c r="AI133" s="711"/>
      <c r="AJ133" s="712"/>
      <c r="AK133" s="710">
        <v>13.8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JXKcyejVtB8CUokm0NP/HQyFu9XRg7vqDtMiUTGlBx60tc+JQSOCRYKG6BagcKki8byLTgfBX7ezso5IfxFCg==" saltValue="TJVJyFW+e9pJwp4GmAAR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wJA4AAwB64tlhMcvTzo/1gVD0J8RmaP+2WoJrCJ/5jyXmS0EAua3KM43aXbePNjRAnEFzEneKTQq0GIH9lK+Q==" saltValue="q6vMFpDFyuks0uknIfOO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FNWPZgNOYnv+EciyR00GwyN7V1tj81aVvvwcOy7Zh/yFjH7wOY2Z1N8ap90sc0cmpStuVDeEwwWd/i354mf3w==" saltValue="j55iynfo6iIPNlUYzjkTZ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2840380</v>
      </c>
      <c r="AP9" s="262">
        <v>122541</v>
      </c>
      <c r="AQ9" s="263">
        <v>105759</v>
      </c>
      <c r="AR9" s="264">
        <v>15.9</v>
      </c>
    </row>
    <row r="10" spans="1:46" ht="13.5" customHeight="1" x14ac:dyDescent="0.2">
      <c r="A10" s="247"/>
      <c r="AK10" s="1117" t="s">
        <v>484</v>
      </c>
      <c r="AL10" s="1118"/>
      <c r="AM10" s="1118"/>
      <c r="AN10" s="1119"/>
      <c r="AO10" s="265">
        <v>551106</v>
      </c>
      <c r="AP10" s="265">
        <v>23776</v>
      </c>
      <c r="AQ10" s="266">
        <v>10117</v>
      </c>
      <c r="AR10" s="267">
        <v>135</v>
      </c>
    </row>
    <row r="11" spans="1:46" ht="13.5" customHeight="1" x14ac:dyDescent="0.2">
      <c r="A11" s="247"/>
      <c r="AK11" s="1117" t="s">
        <v>485</v>
      </c>
      <c r="AL11" s="1118"/>
      <c r="AM11" s="1118"/>
      <c r="AN11" s="1119"/>
      <c r="AO11" s="265">
        <v>365800</v>
      </c>
      <c r="AP11" s="265">
        <v>15782</v>
      </c>
      <c r="AQ11" s="266">
        <v>1625</v>
      </c>
      <c r="AR11" s="267">
        <v>871.2</v>
      </c>
    </row>
    <row r="12" spans="1:46" ht="13.5" customHeight="1" x14ac:dyDescent="0.2">
      <c r="A12" s="247"/>
      <c r="AK12" s="1117" t="s">
        <v>486</v>
      </c>
      <c r="AL12" s="1118"/>
      <c r="AM12" s="1118"/>
      <c r="AN12" s="1119"/>
      <c r="AO12" s="265" t="s">
        <v>487</v>
      </c>
      <c r="AP12" s="265" t="s">
        <v>487</v>
      </c>
      <c r="AQ12" s="266">
        <v>17</v>
      </c>
      <c r="AR12" s="267" t="s">
        <v>487</v>
      </c>
    </row>
    <row r="13" spans="1:46" ht="13.5" customHeight="1" x14ac:dyDescent="0.2">
      <c r="A13" s="247"/>
      <c r="AK13" s="1117" t="s">
        <v>488</v>
      </c>
      <c r="AL13" s="1118"/>
      <c r="AM13" s="1118"/>
      <c r="AN13" s="1119"/>
      <c r="AO13" s="265">
        <v>49584</v>
      </c>
      <c r="AP13" s="265">
        <v>2139</v>
      </c>
      <c r="AQ13" s="266">
        <v>4122</v>
      </c>
      <c r="AR13" s="267">
        <v>-48.1</v>
      </c>
    </row>
    <row r="14" spans="1:46" ht="13.5" customHeight="1" x14ac:dyDescent="0.2">
      <c r="A14" s="247"/>
      <c r="AK14" s="1117" t="s">
        <v>489</v>
      </c>
      <c r="AL14" s="1118"/>
      <c r="AM14" s="1118"/>
      <c r="AN14" s="1119"/>
      <c r="AO14" s="265">
        <v>34581</v>
      </c>
      <c r="AP14" s="265">
        <v>1492</v>
      </c>
      <c r="AQ14" s="266">
        <v>2482</v>
      </c>
      <c r="AR14" s="267">
        <v>-39.9</v>
      </c>
    </row>
    <row r="15" spans="1:46" ht="13.5" customHeight="1" x14ac:dyDescent="0.2">
      <c r="A15" s="247"/>
      <c r="AK15" s="1120" t="s">
        <v>490</v>
      </c>
      <c r="AL15" s="1121"/>
      <c r="AM15" s="1121"/>
      <c r="AN15" s="1122"/>
      <c r="AO15" s="265">
        <v>-221537</v>
      </c>
      <c r="AP15" s="265">
        <v>-9558</v>
      </c>
      <c r="AQ15" s="266">
        <v>-6906</v>
      </c>
      <c r="AR15" s="267">
        <v>38.4</v>
      </c>
    </row>
    <row r="16" spans="1:46" ht="13.2" x14ac:dyDescent="0.2">
      <c r="A16" s="247"/>
      <c r="AK16" s="1120" t="s">
        <v>178</v>
      </c>
      <c r="AL16" s="1121"/>
      <c r="AM16" s="1121"/>
      <c r="AN16" s="1122"/>
      <c r="AO16" s="265">
        <v>3619914</v>
      </c>
      <c r="AP16" s="265">
        <v>156172</v>
      </c>
      <c r="AQ16" s="266">
        <v>117215</v>
      </c>
      <c r="AR16" s="267">
        <v>33.200000000000003</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11.61</v>
      </c>
      <c r="AP21" s="278">
        <v>10.35</v>
      </c>
      <c r="AQ21" s="279">
        <v>1.26</v>
      </c>
      <c r="AS21" s="280"/>
      <c r="AT21" s="276"/>
    </row>
    <row r="22" spans="1:46" s="248" customFormat="1" ht="13.2" x14ac:dyDescent="0.2">
      <c r="A22" s="276"/>
      <c r="AK22" s="1123" t="s">
        <v>496</v>
      </c>
      <c r="AL22" s="1124"/>
      <c r="AM22" s="1124"/>
      <c r="AN22" s="1125"/>
      <c r="AO22" s="281">
        <v>96.8</v>
      </c>
      <c r="AP22" s="282">
        <v>97.1</v>
      </c>
      <c r="AQ22" s="283">
        <v>-0.3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2365224</v>
      </c>
      <c r="AP32" s="291">
        <v>102042</v>
      </c>
      <c r="AQ32" s="292">
        <v>71795</v>
      </c>
      <c r="AR32" s="293">
        <v>42.1</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928950</v>
      </c>
      <c r="AP35" s="291">
        <v>40077</v>
      </c>
      <c r="AQ35" s="292">
        <v>17107</v>
      </c>
      <c r="AR35" s="293">
        <v>134.30000000000001</v>
      </c>
    </row>
    <row r="36" spans="1:46" ht="27" customHeight="1" x14ac:dyDescent="0.2">
      <c r="A36" s="247"/>
      <c r="AK36" s="1107" t="s">
        <v>504</v>
      </c>
      <c r="AL36" s="1108"/>
      <c r="AM36" s="1108"/>
      <c r="AN36" s="1109"/>
      <c r="AO36" s="291">
        <v>70232</v>
      </c>
      <c r="AP36" s="291">
        <v>3030</v>
      </c>
      <c r="AQ36" s="292">
        <v>3528</v>
      </c>
      <c r="AR36" s="293">
        <v>-14.1</v>
      </c>
    </row>
    <row r="37" spans="1:46" ht="13.5" customHeight="1" x14ac:dyDescent="0.2">
      <c r="A37" s="247"/>
      <c r="AK37" s="1107" t="s">
        <v>505</v>
      </c>
      <c r="AL37" s="1108"/>
      <c r="AM37" s="1108"/>
      <c r="AN37" s="1109"/>
      <c r="AO37" s="291">
        <v>60995</v>
      </c>
      <c r="AP37" s="291">
        <v>2631</v>
      </c>
      <c r="AQ37" s="292">
        <v>388</v>
      </c>
      <c r="AR37" s="293">
        <v>578.1</v>
      </c>
    </row>
    <row r="38" spans="1:46" ht="27" customHeight="1" x14ac:dyDescent="0.2">
      <c r="A38" s="247"/>
      <c r="AK38" s="1110" t="s">
        <v>506</v>
      </c>
      <c r="AL38" s="1111"/>
      <c r="AM38" s="1111"/>
      <c r="AN38" s="1112"/>
      <c r="AO38" s="294" t="s">
        <v>487</v>
      </c>
      <c r="AP38" s="294" t="s">
        <v>487</v>
      </c>
      <c r="AQ38" s="295">
        <v>2</v>
      </c>
      <c r="AR38" s="283" t="s">
        <v>487</v>
      </c>
      <c r="AS38" s="290"/>
    </row>
    <row r="39" spans="1:46" ht="13.2" x14ac:dyDescent="0.2">
      <c r="A39" s="247"/>
      <c r="AK39" s="1110" t="s">
        <v>507</v>
      </c>
      <c r="AL39" s="1111"/>
      <c r="AM39" s="1111"/>
      <c r="AN39" s="1112"/>
      <c r="AO39" s="291">
        <v>-412</v>
      </c>
      <c r="AP39" s="291">
        <v>-18</v>
      </c>
      <c r="AQ39" s="292">
        <v>-3420</v>
      </c>
      <c r="AR39" s="293">
        <v>-99.5</v>
      </c>
      <c r="AS39" s="290"/>
    </row>
    <row r="40" spans="1:46" ht="27" customHeight="1" x14ac:dyDescent="0.2">
      <c r="A40" s="247"/>
      <c r="AK40" s="1107" t="s">
        <v>508</v>
      </c>
      <c r="AL40" s="1108"/>
      <c r="AM40" s="1108"/>
      <c r="AN40" s="1109"/>
      <c r="AO40" s="291">
        <v>-2268515</v>
      </c>
      <c r="AP40" s="291">
        <v>-97869</v>
      </c>
      <c r="AQ40" s="292">
        <v>-62953</v>
      </c>
      <c r="AR40" s="293">
        <v>55.5</v>
      </c>
      <c r="AS40" s="290"/>
    </row>
    <row r="41" spans="1:46" ht="13.2" x14ac:dyDescent="0.2">
      <c r="A41" s="247"/>
      <c r="AK41" s="1113" t="s">
        <v>288</v>
      </c>
      <c r="AL41" s="1114"/>
      <c r="AM41" s="1114"/>
      <c r="AN41" s="1115"/>
      <c r="AO41" s="291">
        <v>1156474</v>
      </c>
      <c r="AP41" s="291">
        <v>49893</v>
      </c>
      <c r="AQ41" s="292">
        <v>26447</v>
      </c>
      <c r="AR41" s="293">
        <v>88.7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2928949</v>
      </c>
      <c r="AN51" s="313">
        <v>118160</v>
      </c>
      <c r="AO51" s="314">
        <v>-0.1</v>
      </c>
      <c r="AP51" s="315">
        <v>128523</v>
      </c>
      <c r="AQ51" s="316">
        <v>-3.4</v>
      </c>
      <c r="AR51" s="317">
        <v>3.3</v>
      </c>
    </row>
    <row r="52" spans="1:44" ht="13.2" x14ac:dyDescent="0.2">
      <c r="A52" s="247"/>
      <c r="AK52" s="318"/>
      <c r="AL52" s="319" t="s">
        <v>518</v>
      </c>
      <c r="AM52" s="320">
        <v>1860437</v>
      </c>
      <c r="AN52" s="321">
        <v>75054</v>
      </c>
      <c r="AO52" s="322">
        <v>69.900000000000006</v>
      </c>
      <c r="AP52" s="323">
        <v>56792</v>
      </c>
      <c r="AQ52" s="324">
        <v>-0.3</v>
      </c>
      <c r="AR52" s="325">
        <v>70.2</v>
      </c>
    </row>
    <row r="53" spans="1:44" ht="13.2" x14ac:dyDescent="0.2">
      <c r="A53" s="247"/>
      <c r="AK53" s="303" t="s">
        <v>519</v>
      </c>
      <c r="AL53" s="304"/>
      <c r="AM53" s="312">
        <v>3907650</v>
      </c>
      <c r="AN53" s="313">
        <v>160895</v>
      </c>
      <c r="AO53" s="314">
        <v>36.200000000000003</v>
      </c>
      <c r="AP53" s="315">
        <v>92919</v>
      </c>
      <c r="AQ53" s="316">
        <v>-27.7</v>
      </c>
      <c r="AR53" s="317">
        <v>63.9</v>
      </c>
    </row>
    <row r="54" spans="1:44" ht="13.2" x14ac:dyDescent="0.2">
      <c r="A54" s="247"/>
      <c r="AK54" s="318"/>
      <c r="AL54" s="319" t="s">
        <v>518</v>
      </c>
      <c r="AM54" s="320">
        <v>3175129</v>
      </c>
      <c r="AN54" s="321">
        <v>130734</v>
      </c>
      <c r="AO54" s="322">
        <v>74.2</v>
      </c>
      <c r="AP54" s="323">
        <v>54128</v>
      </c>
      <c r="AQ54" s="324">
        <v>-4.7</v>
      </c>
      <c r="AR54" s="325">
        <v>78.900000000000006</v>
      </c>
    </row>
    <row r="55" spans="1:44" ht="13.2" x14ac:dyDescent="0.2">
      <c r="A55" s="247"/>
      <c r="AK55" s="303" t="s">
        <v>520</v>
      </c>
      <c r="AL55" s="304"/>
      <c r="AM55" s="312">
        <v>1913934</v>
      </c>
      <c r="AN55" s="313">
        <v>79830</v>
      </c>
      <c r="AO55" s="314">
        <v>-50.4</v>
      </c>
      <c r="AP55" s="315">
        <v>103663</v>
      </c>
      <c r="AQ55" s="316">
        <v>11.6</v>
      </c>
      <c r="AR55" s="317">
        <v>-62</v>
      </c>
    </row>
    <row r="56" spans="1:44" ht="13.2" x14ac:dyDescent="0.2">
      <c r="A56" s="247"/>
      <c r="AK56" s="318"/>
      <c r="AL56" s="319" t="s">
        <v>518</v>
      </c>
      <c r="AM56" s="320">
        <v>538918</v>
      </c>
      <c r="AN56" s="321">
        <v>22478</v>
      </c>
      <c r="AO56" s="322">
        <v>-82.8</v>
      </c>
      <c r="AP56" s="323">
        <v>64346</v>
      </c>
      <c r="AQ56" s="324">
        <v>18.899999999999999</v>
      </c>
      <c r="AR56" s="325">
        <v>-101.7</v>
      </c>
    </row>
    <row r="57" spans="1:44" ht="13.2" x14ac:dyDescent="0.2">
      <c r="A57" s="247"/>
      <c r="AK57" s="303" t="s">
        <v>521</v>
      </c>
      <c r="AL57" s="304"/>
      <c r="AM57" s="312">
        <v>1569287</v>
      </c>
      <c r="AN57" s="313">
        <v>66662</v>
      </c>
      <c r="AO57" s="314">
        <v>-16.5</v>
      </c>
      <c r="AP57" s="315">
        <v>92012</v>
      </c>
      <c r="AQ57" s="316">
        <v>-11.2</v>
      </c>
      <c r="AR57" s="317">
        <v>-5.3</v>
      </c>
    </row>
    <row r="58" spans="1:44" ht="13.2" x14ac:dyDescent="0.2">
      <c r="A58" s="247"/>
      <c r="AK58" s="318"/>
      <c r="AL58" s="319" t="s">
        <v>518</v>
      </c>
      <c r="AM58" s="320">
        <v>872701</v>
      </c>
      <c r="AN58" s="321">
        <v>37072</v>
      </c>
      <c r="AO58" s="322">
        <v>64.900000000000006</v>
      </c>
      <c r="AP58" s="323">
        <v>61382</v>
      </c>
      <c r="AQ58" s="324">
        <v>-4.5999999999999996</v>
      </c>
      <c r="AR58" s="325">
        <v>69.5</v>
      </c>
    </row>
    <row r="59" spans="1:44" ht="13.2" x14ac:dyDescent="0.2">
      <c r="A59" s="247"/>
      <c r="AK59" s="303" t="s">
        <v>522</v>
      </c>
      <c r="AL59" s="304"/>
      <c r="AM59" s="312">
        <v>1436482</v>
      </c>
      <c r="AN59" s="313">
        <v>61973</v>
      </c>
      <c r="AO59" s="314">
        <v>-7</v>
      </c>
      <c r="AP59" s="315">
        <v>91317</v>
      </c>
      <c r="AQ59" s="316">
        <v>-0.8</v>
      </c>
      <c r="AR59" s="317">
        <v>-6.2</v>
      </c>
    </row>
    <row r="60" spans="1:44" ht="13.2" x14ac:dyDescent="0.2">
      <c r="A60" s="247"/>
      <c r="AK60" s="318"/>
      <c r="AL60" s="319" t="s">
        <v>518</v>
      </c>
      <c r="AM60" s="320">
        <v>780944</v>
      </c>
      <c r="AN60" s="321">
        <v>33692</v>
      </c>
      <c r="AO60" s="322">
        <v>-9.1</v>
      </c>
      <c r="AP60" s="323">
        <v>56480</v>
      </c>
      <c r="AQ60" s="324">
        <v>-8</v>
      </c>
      <c r="AR60" s="325">
        <v>-1.1000000000000001</v>
      </c>
    </row>
    <row r="61" spans="1:44" ht="13.2" x14ac:dyDescent="0.2">
      <c r="A61" s="247"/>
      <c r="AK61" s="303" t="s">
        <v>523</v>
      </c>
      <c r="AL61" s="326"/>
      <c r="AM61" s="312">
        <v>2351260</v>
      </c>
      <c r="AN61" s="313">
        <v>97504</v>
      </c>
      <c r="AO61" s="314">
        <v>-7.6</v>
      </c>
      <c r="AP61" s="315">
        <v>101687</v>
      </c>
      <c r="AQ61" s="327">
        <v>-6.3</v>
      </c>
      <c r="AR61" s="317">
        <v>-1.3</v>
      </c>
    </row>
    <row r="62" spans="1:44" ht="13.2" x14ac:dyDescent="0.2">
      <c r="A62" s="247"/>
      <c r="AK62" s="318"/>
      <c r="AL62" s="319" t="s">
        <v>518</v>
      </c>
      <c r="AM62" s="320">
        <v>1445626</v>
      </c>
      <c r="AN62" s="321">
        <v>59806</v>
      </c>
      <c r="AO62" s="322">
        <v>23.4</v>
      </c>
      <c r="AP62" s="323">
        <v>58626</v>
      </c>
      <c r="AQ62" s="324">
        <v>0.3</v>
      </c>
      <c r="AR62" s="325">
        <v>23.1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5N68ItaBde140rRMR2/GKkHvl+vAxArLoHQ79mPJC1PgByS0rEJ2jA+umvsPUMvyNDdR5PopczYmPDsX1oI6HA==" saltValue="iXgHPE6JkpuAB5XbkLht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5jcT8SGGrlcUfMIIISpl0d+mskdhamhHfbjrguxZigw62d5vXuQsM6/I1sYby0L2hvKyIQyUcza3sCyOtQHxEw==" saltValue="iLirxhW1ji7nAHIT/CN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R/jX12Na7VZ+mDKoR842f9+T1cHocnVNipYgGQ23XfE9PEMkL5MlWicDYXUui2Xz/T+x1LDt79OmTpo1jQcNcg==" saltValue="l5CTimOpWem94yHUJRqD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19.100000000000001</v>
      </c>
      <c r="G47" s="12">
        <v>18.55</v>
      </c>
      <c r="H47" s="12">
        <v>15.53</v>
      </c>
      <c r="I47" s="12">
        <v>15.49</v>
      </c>
      <c r="J47" s="13">
        <v>19.11</v>
      </c>
    </row>
    <row r="48" spans="2:10" ht="57.75" customHeight="1" x14ac:dyDescent="0.2">
      <c r="B48" s="14"/>
      <c r="C48" s="1128" t="s">
        <v>4</v>
      </c>
      <c r="D48" s="1128"/>
      <c r="E48" s="1129"/>
      <c r="F48" s="15">
        <v>5.22</v>
      </c>
      <c r="G48" s="16">
        <v>4.22</v>
      </c>
      <c r="H48" s="16">
        <v>4.17</v>
      </c>
      <c r="I48" s="16">
        <v>5.87</v>
      </c>
      <c r="J48" s="17">
        <v>5.25</v>
      </c>
    </row>
    <row r="49" spans="2:10" ht="57.75" customHeight="1" thickBot="1" x14ac:dyDescent="0.25">
      <c r="B49" s="18"/>
      <c r="C49" s="1130" t="s">
        <v>5</v>
      </c>
      <c r="D49" s="1130"/>
      <c r="E49" s="1131"/>
      <c r="F49" s="19" t="s">
        <v>530</v>
      </c>
      <c r="G49" s="20">
        <v>0.28000000000000003</v>
      </c>
      <c r="H49" s="20" t="s">
        <v>531</v>
      </c>
      <c r="I49" s="20">
        <v>1.85</v>
      </c>
      <c r="J49" s="21">
        <v>2.97</v>
      </c>
    </row>
    <row r="50" spans="2:10" ht="13.2" x14ac:dyDescent="0.2"/>
  </sheetData>
  <sheetProtection algorithmName="SHA-512" hashValue="IMbW7Tbv1S1F7b5AnfpZcjHqBsnp3hBv9e6Y3JPxhmxVviWG8OHLVHULBFiKbjCT1EW2lSKx3EzoUUPZCRSPHw==" saltValue="a//7IveyCTXXuTEIF+Pb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ACC66BDC-E735-4DD5-BE0D-F13B5D0CDDAB}">
  <ds:schemaRefs>
    <ds:schemaRef ds:uri="http://schemas.microsoft.com/sharepoint/v3/contenttype/forms"/>
  </ds:schemaRefs>
</ds:datastoreItem>
</file>

<file path=customXml/itemProps2.xml><?xml version="1.0" encoding="utf-8"?>
<ds:datastoreItem xmlns:ds="http://schemas.openxmlformats.org/officeDocument/2006/customXml" ds:itemID="{08AB86C2-90A3-4DF9-A19A-58E05EEC98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01F32E-388F-4AEA-A3C2-EEB2FA118494}">
  <ds:schemaRefs>
    <ds:schemaRef ds:uri="http://purl.org/dc/elements/1.1/"/>
    <ds:schemaRef ds:uri="a4e28f63-7028-4a93-8047-9653a98e0e88"/>
    <ds:schemaRef ds:uri="http://www.w3.org/XML/1998/namespace"/>
    <ds:schemaRef ds:uri="http://schemas.microsoft.com/office/infopath/2007/PartnerControls"/>
    <ds:schemaRef ds:uri="http://schemas.microsoft.com/office/2006/metadata/properties"/>
    <ds:schemaRef ds:uri="http://purl.org/dc/terms/"/>
    <ds:schemaRef ds:uri="fd32c9f7-8932-4d07-b49b-91c8a1e26893"/>
    <ds:schemaRef ds:uri="http://schemas.microsoft.com/office/2006/documentManagement/typ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2026-03-12T23:42:54Z</cp:lastPrinted>
  <dcterms:created xsi:type="dcterms:W3CDTF">2026-02-26T09:19:47Z</dcterms:created>
  <dcterms:modified xsi:type="dcterms:W3CDTF">2026-03-19T02:29:17Z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