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1504\Desktop\"/>
    </mc:Choice>
  </mc:AlternateContent>
  <workbookProtection workbookAlgorithmName="SHA-512" workbookHashValue="CNUIawWFmtCDkwB43RLy3Cp3BIFRJyzhwLuDtgmrjL4T9ATPuG3TuXejdYt7ml9GzaMEP8HwHMo/BAoQraxRGw==" workbookSaltValue="HEddgSy3pxL/TOei9HENMQ==" workbookSpinCount="100000" lockStructure="1"/>
  <bookViews>
    <workbookView xWindow="-108" yWindow="-108" windowWidth="23256" windowHeight="13896"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<sst xmlns="http://schemas.openxmlformats.org/spreadsheetml/2006/main" count="19919" uniqueCount="11190">
  <si>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</si>
  <si>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</si>
  <si>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</si>
  <si>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</si>
  <si>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</si>
  <si>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</si>
  <si>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</si>
  <si>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</si>
  <si>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</si>
  <si>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</si>
  <si>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</si>
  <si>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</si>
  <si>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</si>
  <si>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</si>
  <si>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</si>
  <si>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</si>
  <si>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</si>
  <si>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</si>
  <si>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</si>
  <si>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</si>
  <si>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</si>
  <si>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</si>
  <si>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</si>
  <si>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</si>
  <si>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</si>
  <si>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</si>
  <si>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</si>
  <si>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</si>
  <si>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</si>
  <si>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</si>
  <si>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</si>
  <si>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</si>
  <si>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</si>
  <si>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</si>
  <si>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</si>
  <si>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</si>
  <si>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</si>
  <si>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</si>
  <si>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</si>
  <si>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</si>
  <si>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</si>
  <si>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</si>
  <si>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</si>
  <si>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</si>
  <si>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</si>
  <si>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</si>
  <si>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</si>
  <si>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</si>
  <si>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</si>
  <si>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</si>
  <si>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</si>
  <si>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</si>
  <si>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</si>
  <si>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</si>
  <si>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</si>
  <si>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</si>
  <si>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</si>
  <si>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</si>
  <si>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</si>
  <si>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</si>
  <si>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</si>
  <si>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</si>
  <si>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</si>
  <si>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</si>
  <si>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</si>
  <si>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</si>
  <si>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</si>
  <si>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</si>
  <si>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</si>
  <si>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</si>
  <si>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</si>
  <si>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</si>
  <si>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</si>
  <si>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</si>
  <si>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</si>
  <si>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</si>
  <si>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</si>
  <si>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</si>
  <si>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</si>
  <si>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</si>
  <si>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</si>
  <si>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</si>
  <si>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</si>
  <si>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</si>
  <si>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</si>
  <si>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</si>
  <si>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</si>
  <si>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</si>
  <si>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</si>
  <si>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</si>
  <si>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</si>
  <si>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</si>
  <si>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</si>
  <si>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</si>
  <si>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</si>
  <si>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</si>
  <si>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</si>
  <si>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</si>
  <si>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</si>
  <si>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</si>
  <si>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</si>
  <si>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</si>
  <si>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</si>
  <si>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</si>
  <si>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</si>
  <si>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</si>
  <si>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</si>
  <si>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</si>
  <si>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</si>
  <si>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</si>
  <si>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</si>
  <si>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</si>
  <si>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</si>
  <si>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</si>
  <si>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</si>
  <si>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</si>
  <si>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</si>
  <si>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</si>
  <si>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</si>
  <si>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</si>
  <si>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</si>
  <si>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</si>
  <si>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</si>
  <si>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</si>
  <si>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</si>
  <si>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</si>
  <si>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</si>
  <si>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</si>
  <si>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</si>
  <si>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</si>
  <si>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</si>
  <si>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</si>
  <si>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</si>
  <si>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</si>
  <si>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</si>
  <si>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</si>
  <si>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</si>
  <si>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</si>
  <si>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</si>
  <si>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</si>
  <si>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</si>
  <si>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</si>
  <si>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</si>
  <si>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</si>
  <si>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</si>
  <si>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</si>
  <si>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</si>
  <si>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</si>
  <si>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</si>
  <si>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</si>
  <si>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</si>
  <si>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</si>
  <si>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</si>
  <si>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</si>
  <si>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</si>
  <si>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</si>
  <si>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</si>
  <si>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</si>
  <si>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</si>
  <si>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</si>
  <si>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</si>
  <si>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</si>
  <si>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</si>
  <si>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</si>
  <si>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</si>
  <si>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</si>
  <si>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</si>
  <si>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</si>
  <si>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</si>
  <si>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</si>
  <si>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</si>
  <si>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</si>
  <si>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</si>
  <si>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</si>
  <si>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</si>
  <si>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</si>
  <si>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</si>
  <si>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</si>
  <si>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</si>
  <si>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</si>
  <si>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</si>
  <si>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</si>
  <si>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</si>
  <si>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</si>
  <si>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</si>
  <si>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</si>
  <si>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</si>
  <si>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</si>
  <si>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</si>
  <si>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</si>
  <si>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</si>
  <si>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</si>
  <si>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</si>
  <si>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</si>
  <si>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</si>
  <si>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</si>
  <si>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</si>
  <si>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</si>
  <si>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</si>
  <si>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</si>
  <si>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</si>
  <si>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</si>
  <si>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</si>
  <si>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</si>
  <si>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</si>
  <si>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</si>
  <si>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</si>
  <si>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</si>
  <si>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</si>
  <si>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</si>
  <si>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</si>
  <si>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</si>
  <si>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</si>
  <si>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</si>
  <si>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</si>
  <si>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</si>
  <si>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</si>
  <si>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</si>
  <si>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</si>
  <si>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</si>
  <si>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</si>
  <si>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</si>
  <si>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</si>
  <si>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</si>
  <si>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</si>
  <si>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</si>
  <si>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</si>
  <si>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</si>
  <si>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</si>
  <si>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</si>
  <si>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</si>
  <si>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</si>
  <si>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</si>
  <si>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</si>
  <si>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</si>
  <si>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</si>
  <si>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</si>
  <si>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</si>
  <si>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</si>
  <si>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</si>
  <si>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</si>
  <si>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</si>
  <si>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</si>
  <si>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</si>
  <si>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</si>
  <si>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</si>
  <si>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</si>
  <si>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</si>
  <si>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</si>
  <si>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</si>
  <si>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</si>
  <si>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</si>
  <si>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</si>
  <si>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</si>
  <si>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</si>
  <si>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</si>
  <si>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</si>
  <si>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</si>
  <si>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</si>
  <si>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</si>
  <si>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</si>
  <si>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</si>
  <si>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</si>
  <si>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</si>
  <si>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</si>
  <si>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</si>
  <si>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</si>
  <si>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</si>
  <si>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</si>
  <si>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</si>
  <si>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</si>
  <si>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</si>
  <si>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</si>
  <si>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</si>
  <si>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</si>
  <si>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</si>
  <si>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</si>
  <si>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</si>
  <si>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</si>
  <si>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</si>
  <si>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</si>
  <si>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</si>
  <si>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</si>
  <si>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</si>
  <si>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</si>
  <si>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</si>
  <si>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</si>
  <si>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</si>
  <si>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</si>
  <si>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</si>
  <si>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</si>
  <si>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</si>
  <si>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</si>
  <si>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</si>
  <si>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</si>
  <si>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</si>
  <si>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</si>
  <si>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</si>
  <si>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</si>
  <si>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</si>
  <si>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</si>
  <si>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</si>
  <si>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</si>
  <si>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</si>
  <si>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</si>
  <si>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</si>
  <si>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</si>
  <si>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</si>
  <si>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</si>
  <si>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</si>
  <si>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</si>
  <si>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</si>
  <si>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</si>
  <si>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</si>
  <si>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</si>
  <si>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</si>
  <si>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</si>
  <si>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</si>
  <si>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</si>
  <si>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</si>
  <si>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</si>
  <si>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</si>
  <si>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</si>
  <si>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</si>
  <si>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</si>
  <si>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</si>
  <si>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</si>
  <si>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</si>
  <si>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</si>
  <si>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</si>
  <si>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</si>
  <si>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</si>
  <si>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</si>
  <si>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</si>
  <si>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</si>
  <si>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</si>
  <si>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</si>
  <si>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</si>
  <si>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</si>
  <si>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</si>
  <si>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</si>
  <si>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</si>
  <si>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</si>
  <si>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</si>
  <si>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</si>
  <si>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</si>
  <si>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</si>
  <si>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</si>
  <si>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</si>
  <si>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</si>
  <si>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</si>
  <si>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</si>
  <si>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</si>
  <si>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</si>
  <si>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</si>
  <si>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</si>
  <si>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</si>
  <si>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</si>
  <si>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</si>
  <si>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</si>
  <si>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</si>
  <si>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</si>
  <si>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</si>
  <si>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</si>
  <si>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</si>
  <si>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</si>
  <si>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</si>
  <si>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</si>
  <si>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</si>
  <si>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</si>
  <si>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</si>
  <si>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</si>
  <si>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</si>
  <si>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</si>
  <si>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</si>
  <si>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</si>
  <si>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</si>
  <si>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</si>
  <si>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</si>
  <si>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</si>
  <si>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</si>
  <si>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</si>
  <si>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</si>
  <si>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</si>
  <si>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</si>
  <si>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</si>
  <si>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</si>
  <si>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</si>
  <si>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</si>
  <si>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</si>
  <si>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</si>
  <si>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</si>
  <si>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</si>
  <si>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</si>
  <si>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</si>
  <si>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</si>
  <si>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</si>
  <si>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</si>
  <si>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</si>
  <si>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</si>
  <si>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</si>
  <si>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</si>
  <si>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</si>
  <si>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</si>
  <si>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</si>
  <si>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</si>
  <si>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</si>
  <si>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</si>
  <si>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</si>
  <si>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</si>
  <si>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</si>
  <si>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</si>
  <si>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</si>
  <si>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</si>
  <si>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</si>
  <si>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</si>
  <si>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</si>
  <si>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</si>
  <si>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</si>
  <si>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</si>
  <si>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</si>
  <si>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</si>
  <si>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</si>
  <si>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</si>
  <si>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</si>
  <si>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</si>
  <si>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</si>
  <si>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</si>
  <si>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</si>
  <si>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</si>
  <si>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</si>
  <si>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</si>
  <si>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</si>
  <si>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</si>
  <si>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</si>
  <si>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</si>
  <si>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</si>
  <si>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</si>
  <si>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</si>
  <si>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</si>
  <si>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</si>
  <si>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</si>
  <si>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</si>
  <si>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</si>
  <si>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</si>
  <si>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</si>
  <si>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</si>
  <si>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</si>
  <si>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</si>
  <si>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</si>
  <si>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</si>
  <si>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</si>
  <si>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</si>
  <si>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</si>
  <si>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</si>
  <si>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</si>
  <si>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</si>
  <si>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</si>
  <si>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</si>
  <si>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</si>
  <si>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</si>
  <si>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</si>
  <si>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</si>
  <si>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</si>
  <si>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</si>
  <si>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</si>
  <si>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</si>
  <si>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</si>
  <si>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</si>
  <si>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</si>
  <si>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</si>
  <si>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</si>
  <si>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</si>
  <si>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</si>
  <si>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</si>
  <si>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</si>
  <si>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</si>
  <si>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</si>
  <si>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</si>
  <si>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</si>
  <si>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</si>
  <si>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</si>
  <si>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</si>
  <si>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</si>
  <si>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</si>
  <si>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</si>
  <si>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</si>
  <si>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</si>
  <si>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</si>
  <si>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</si>
  <si>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</si>
  <si>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</si>
  <si>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</si>
  <si>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</si>
  <si>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</si>
  <si>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</si>
  <si>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</si>
  <si>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</si>
  <si>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</si>
  <si>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</si>
  <si>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</si>
  <si>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</si>
  <si>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</si>
  <si>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</si>
  <si>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</si>
  <si>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</si>
  <si>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</si>
  <si>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</si>
  <si>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</si>
  <si>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</si>
  <si>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</si>
  <si>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</si>
  <si>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</si>
  <si>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</si>
  <si>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</si>
  <si>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</si>
  <si>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</si>
  <si>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</si>
  <si>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</si>
  <si>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</si>
  <si>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</si>
  <si>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</si>
  <si>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</si>
  <si>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</si>
  <si>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</si>
  <si>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</si>
  <si>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</si>
  <si>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</si>
  <si>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</si>
  <si>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</si>
  <si>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</si>
  <si>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</si>
  <si>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</si>
  <si>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</si>
  <si>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</si>
  <si>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</si>
  <si>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</si>
  <si>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</si>
  <si>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</si>
  <si>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</si>
  <si>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</si>
  <si>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</si>
  <si>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</si>
  <si>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</si>
  <si>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</si>
  <si>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</si>
  <si>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</si>
  <si>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</si>
  <si>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</si>
  <si>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</si>
  <si>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</si>
  <si>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</si>
  <si>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</si>
  <si>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</si>
  <si>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</si>
  <si>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</si>
  <si>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</si>
  <si>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</si>
  <si>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</si>
  <si>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</si>
  <si>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</si>
  <si>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</si>
  <si>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</si>
  <si>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</si>
  <si>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</si>
  <si>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</si>
  <si>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</si>
  <si>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</si>
  <si>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</si>
  <si>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</si>
  <si>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</si>
  <si>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</si>
  <si>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</si>
  <si>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</si>
  <si>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</si>
  <si>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</si>
  <si>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</si>
  <si>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</si>
  <si>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</si>
  <si>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</si>
  <si>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</si>
  <si>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</si>
  <si>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</si>
  <si>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</si>
  <si>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</si>
  <si>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</si>
  <si>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</si>
  <si>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</si>
  <si>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</si>
  <si>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</si>
  <si>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</si>
  <si>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</si>
  <si>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</si>
  <si>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</si>
  <si>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</si>
  <si>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</si>
  <si>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</si>
  <si>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</si>
  <si>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</si>
  <si>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</si>
  <si>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</si>
  <si>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</si>
  <si>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</si>
  <si>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</si>
  <si>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</si>
  <si>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</si>
  <si>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</si>
  <si>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</si>
  <si>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</si>
  <si>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</si>
  <si>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</si>
  <si>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</si>
  <si>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</si>
  <si>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</si>
  <si>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</si>
  <si>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</si>
  <si>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</si>
  <si>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</si>
  <si>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</si>
  <si>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</si>
  <si>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</si>
  <si>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</si>
  <si>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</si>
  <si>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</si>
  <si>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</si>
  <si>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</si>
  <si>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</si>
  <si>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</si>
  <si>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</si>
  <si>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</si>
  <si>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</si>
  <si>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</si>
  <si>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</si>
  <si>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</si>
  <si>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</si>
  <si>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</si>
  <si>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</si>
  <si>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</si>
  <si>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</si>
  <si>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</si>
  <si>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</si>
  <si>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</si>
  <si>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</si>
  <si>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</si>
  <si>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</si>
  <si>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</si>
  <si>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</si>
  <si>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</si>
  <si>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</si>
  <si>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</si>
  <si>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</si>
  <si>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</si>
  <si>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</si>
  <si>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</si>
  <si>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</si>
  <si>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</si>
  <si>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</si>
  <si>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</si>
  <si>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</si>
  <si>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</si>
  <si>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</si>
  <si>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</si>
  <si>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</si>
  <si>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</si>
  <si>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</si>
  <si>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</si>
  <si>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</si>
  <si>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</si>
  <si>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</si>
  <si>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</si>
  <si>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</si>
  <si>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</si>
  <si>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</si>
  <si>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</si>
  <si>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</si>
  <si>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</si>
  <si>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</si>
  <si>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</si>
  <si>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</si>
  <si>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</si>
  <si>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</si>
  <si>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</si>
  <si>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</si>
  <si>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</si>
  <si>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</si>
  <si>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</si>
  <si>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</si>
  <si>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</si>
  <si>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</si>
  <si>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</si>
  <si>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</si>
  <si>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</si>
  <si>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</si>
  <si>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</si>
  <si>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</si>
  <si>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</si>
  <si>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</si>
  <si>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</si>
  <si>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</si>
  <si>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</si>
  <si>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</si>
  <si>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</si>
  <si>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</si>
  <si>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</si>
  <si>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</si>
  <si>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</si>
  <si>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</si>
  <si>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</si>
  <si>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</si>
  <si>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</si>
  <si>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</si>
  <si>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</si>
  <si>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</si>
  <si>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</si>
  <si>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</si>
  <si>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</si>
  <si>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</si>
  <si>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</si>
  <si>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</si>
  <si>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</si>
  <si>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</si>
  <si>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</si>
  <si>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</si>
  <si>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</si>
  <si>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</si>
  <si>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</si>
  <si>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</si>
  <si>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</si>
  <si>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</si>
  <si>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</si>
  <si>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</si>
  <si>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</si>
  <si>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</si>
  <si>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</si>
  <si>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</si>
  <si>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</si>
  <si>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</si>
  <si>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</si>
  <si>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</si>
  <si>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</si>
  <si>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</si>
  <si>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</si>
  <si>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</si>
  <si>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</si>
  <si>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</si>
  <si>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</si>
  <si>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</si>
  <si>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</si>
  <si>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</si>
  <si>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</si>
  <si>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</si>
  <si>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</si>
  <si>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</si>
  <si>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</si>
  <si>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</si>
  <si>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</si>
  <si>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</si>
  <si>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</si>
  <si>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</si>
  <si>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</si>
  <si>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</si>
  <si>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</si>
  <si>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</si>
  <si>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</si>
  <si>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</si>
  <si>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</si>
  <si>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</si>
  <si>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</si>
  <si>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</si>
  <si>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</si>
  <si>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</si>
  <si>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</si>
  <si>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</si>
  <si>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</si>
  <si>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</si>
  <si>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</si>
  <si>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</si>
  <si>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</si>
  <si>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</si>
  <si>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</si>
  <si>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</si>
  <si>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</si>
  <si>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</si>
  <si>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</si>
  <si>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</si>
  <si>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</si>
  <si>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</si>
  <si>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</si>
  <si>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</si>
  <si>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</si>
  <si>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</si>
  <si>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</si>
  <si>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</si>
  <si>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</si>
  <si>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</si>
  <si>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</si>
  <si>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</si>
  <si>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</si>
  <si>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</si>
  <si>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</si>
  <si>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</si>
  <si>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</si>
  <si>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</si>
  <si>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</si>
  <si>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</si>
  <si>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</si>
  <si>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</si>
  <si>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</si>
  <si>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</si>
  <si>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</si>
  <si>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</si>
  <si>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</si>
  <si>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</si>
  <si>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</si>
  <si>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</si>
  <si>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</si>
  <si>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</si>
  <si>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</si>
  <si>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</si>
  <si>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</si>
  <si>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</si>
  <si>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</si>
  <si>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</si>
  <si>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</si>
  <si>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</si>
  <si>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</si>
  <si>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</si>
  <si>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</si>
  <si>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</si>
  <si>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</si>
  <si>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</si>
  <si>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</si>
  <si>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</si>
  <si>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</si>
  <si>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</si>
  <si>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</si>
  <si>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</si>
  <si>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</si>
  <si>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</si>
  <si>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</si>
  <si>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</si>
  <si>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</si>
  <si>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</si>
  <si>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</si>
  <si>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</si>
  <si>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</si>
  <si>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</si>
  <si>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</si>
  <si>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</si>
  <si>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</si>
  <si>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</si>
  <si>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</si>
  <si>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</si>
  <si>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</si>
  <si>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</si>
  <si>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</si>
  <si>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</si>
  <si>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</si>
  <si>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</si>
  <si>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</si>
  <si>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</si>
  <si>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</si>
  <si>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</si>
  <si>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</si>
  <si>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</si>
  <si>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</si>
  <si>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</si>
  <si>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</si>
  <si>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</si>
  <si>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</si>
  <si>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</si>
  <si>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</si>
  <si>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</si>
  <si>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</si>
  <si>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</si>
  <si>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</si>
  <si>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</si>
  <si>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</si>
  <si>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</si>
  <si>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</si>
  <si>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</si>
  <si>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</si>
  <si>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</si>
  <si>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</si>
  <si>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</si>
  <si>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</si>
  <si>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</si>
  <si>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</si>
  <si>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</si>
  <si>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</si>
  <si>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</si>
  <si>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</si>
  <si>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</si>
  <si>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</si>
  <si>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</si>
  <si>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</si>
  <si>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</si>
  <si>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</si>
  <si>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</si>
  <si>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</si>
  <si>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</si>
  <si>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</si>
  <si>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</si>
  <si>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</si>
  <si>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</si>
  <si>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</si>
  <si>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</si>
  <si>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</si>
  <si>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</si>
  <si>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</si>
  <si>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</si>
  <si>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</si>
  <si>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</si>
  <si>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</si>
  <si>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</si>
  <si>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</si>
  <si>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</si>
  <si>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</si>
  <si>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</si>
  <si>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</si>
  <si>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</si>
  <si>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</si>
  <si>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</si>
  <si>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</si>
  <si>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</si>
  <si>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</si>
  <si>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</si>
  <si>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</si>
  <si>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</si>
  <si>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</si>
  <si>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</si>
  <si>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</si>
  <si>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</si>
  <si>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</si>
  <si>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</si>
  <si>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</si>
  <si>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</si>
  <si>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</si>
  <si>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</si>
  <si>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</si>
  <si>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</si>
  <si>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</si>
  <si>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</si>
  <si>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</si>
  <si>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</si>
  <si>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</si>
  <si>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</si>
  <si>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</si>
  <si>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</si>
  <si>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</si>
  <si>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</si>
  <si>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</si>
  <si>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</si>
  <si>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</si>
  <si>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</si>
  <si>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</si>
  <si>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</si>
  <si>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</si>
  <si>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</si>
  <si>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</si>
  <si>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</si>
  <si>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</si>
  <si>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</si>
  <si>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</si>
  <si>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</si>
  <si>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</si>
  <si>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</si>
  <si>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</si>
  <si>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</si>
  <si>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</si>
  <si>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</si>
  <si>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</si>
  <si>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</si>
  <si>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</si>
  <si>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</si>
  <si>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</si>
  <si>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</si>
  <si>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</si>
  <si>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</si>
  <si>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</si>
  <si>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</si>
  <si>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</si>
  <si>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</si>
  <si>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</si>
  <si>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</si>
  <si>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</si>
  <si>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</si>
  <si>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</si>
  <si>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</si>
  <si>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</si>
  <si>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</si>
  <si>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</si>
  <si>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</si>
  <si>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</si>
  <si>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</si>
  <si>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</si>
  <si>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</si>
  <si>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</si>
  <si>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</si>
  <si>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</si>
  <si>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</si>
  <si>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</si>
  <si>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</si>
  <si>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</si>
  <si>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</si>
  <si>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</si>
  <si>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</si>
  <si>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</si>
  <si>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</si>
  <si>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</si>
  <si>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</si>
  <si>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</si>
  <si>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</si>
  <si>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</si>
  <si>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</si>
  <si>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</si>
  <si>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</si>
  <si>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</si>
  <si>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</si>
  <si>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</si>
  <si>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</si>
  <si>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</si>
  <si>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</si>
  <si>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</si>
  <si>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</si>
  <si>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</si>
  <si>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</si>
  <si>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</si>
  <si>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</si>
  <si>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</si>
  <si>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</si>
  <si>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</si>
  <si>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</si>
  <si>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</si>
  <si>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</si>
  <si>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</si>
  <si>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</si>
  <si>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</si>
  <si>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</si>
  <si>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</si>
  <si>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</si>
  <si>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</si>
  <si>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</si>
  <si>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</si>
  <si>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</si>
  <si>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</si>
  <si>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</si>
  <si>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</si>
  <si>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</si>
  <si>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</si>
  <si>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</si>
  <si>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</si>
  <si>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</si>
  <si>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</si>
  <si>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</si>
  <si>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</si>
  <si>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</si>
  <si>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</si>
  <si>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</si>
  <si>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</si>
  <si>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</si>
  <si>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</si>
  <si>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</si>
  <si>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</si>
  <si>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</si>
  <si>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</si>
  <si>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</si>
  <si>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</si>
  <si>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</si>
  <si>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</si>
  <si>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</si>
  <si>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</si>
  <si>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</si>
  <si>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</si>
  <si>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</si>
  <si>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</si>
  <si>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</si>
  <si>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</si>
  <si>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</si>
  <si>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</si>
  <si>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</si>
  <si>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</si>
  <si>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</si>
  <si>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</si>
  <si>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</si>
  <si>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</si>
  <si>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</si>
  <si>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</si>
  <si>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</si>
  <si>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</si>
  <si>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</si>
  <si>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</si>
  <si>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</si>
  <si>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</si>
  <si>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</si>
  <si>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</si>
  <si>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</si>
  <si>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</si>
  <si>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</si>
  <si>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</si>
  <si>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</si>
  <si>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</si>
  <si>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</si>
  <si>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</si>
  <si>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</si>
  <si>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</si>
  <si>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</si>
  <si>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</si>
  <si>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</si>
  <si>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</si>
  <si>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</si>
  <si>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</si>
  <si>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</si>
  <si>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</si>
  <si>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</si>
  <si>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</si>
  <si>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</si>
  <si>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</si>
  <si>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</si>
  <si>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</si>
  <si>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</si>
  <si>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</si>
  <si>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</si>
  <si>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</si>
  <si>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</si>
  <si>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</si>
  <si>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</si>
  <si>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</si>
  <si>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</si>
  <si>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</si>
  <si>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</si>
  <si>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</si>
  <si>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</si>
  <si>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</si>
  <si>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</si>
  <si>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</si>
  <si>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</si>
  <si>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</si>
  <si>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</si>
  <si>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</si>
  <si>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</si>
  <si>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</si>
  <si>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</si>
  <si>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</si>
  <si>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</si>
  <si>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</si>
  <si>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</si>
  <si>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</si>
  <si>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</si>
  <si>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</si>
  <si>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</si>
  <si>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</si>
  <si>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</si>
  <si>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</si>
  <si>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</si>
  <si>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</si>
  <si>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</si>
  <si>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</si>
  <si>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</si>
  <si>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</si>
  <si>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</si>
  <si>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</si>
  <si>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</si>
  <si>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</si>
  <si>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</si>
  <si>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</si>
  <si>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</si>
  <si>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</si>
  <si>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</si>
  <si>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</si>
  <si>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</si>
  <si>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</si>
  <si>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</si>
  <si>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</si>
  <si>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</si>
  <si>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</si>
  <si>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</si>
  <si>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</si>
  <si>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</si>
  <si>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</si>
  <si>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</si>
  <si>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</si>
  <si>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</si>
  <si>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</si>
  <si>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</si>
  <si>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</si>
  <si>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</si>
  <si>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</si>
  <si>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</si>
  <si>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</si>
  <si>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</si>
  <si>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</si>
  <si>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</si>
  <si>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</si>
  <si>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</si>
  <si>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</si>
  <si>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</si>
  <si>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</si>
  <si>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</si>
  <si>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</si>
  <si>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</si>
  <si>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</si>
  <si>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</si>
  <si>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</si>
  <si>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</si>
  <si>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</si>
  <si>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</si>
  <si>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</si>
  <si>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</si>
  <si>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</si>
  <si>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</si>
  <si>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</si>
  <si>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</si>
  <si>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</si>
  <si>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</si>
  <si>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</si>
  <si>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</si>
  <si>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</si>
  <si>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</si>
  <si>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</si>
  <si>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</si>
  <si>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</si>
  <si>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</si>
  <si>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</si>
  <si>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</si>
  <si>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</si>
  <si>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</si>
  <si>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</si>
  <si>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</si>
  <si>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</si>
  <si>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</si>
  <si>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</si>
  <si>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</si>
  <si>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</si>
  <si>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</si>
  <si>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</si>
  <si>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</si>
  <si>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</si>
  <si>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</si>
  <si>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</si>
  <si>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</si>
  <si>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</si>
  <si>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</si>
  <si>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</si>
  <si>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</si>
  <si>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</si>
  <si>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</si>
  <si>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</si>
  <si>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</si>
  <si>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</si>
  <si>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</si>
  <si>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</si>
  <si>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</si>
  <si>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</si>
  <si>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</si>
  <si>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</si>
  <si>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</si>
  <si>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</si>
  <si>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</si>
  <si>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</si>
  <si>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</si>
  <si>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</si>
  <si>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</si>
  <si>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</si>
  <si>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</si>
  <si>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</si>
  <si>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</si>
  <si>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</si>
  <si>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</si>
  <si>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</si>
  <si>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</si>
  <si>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</si>
  <si>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</si>
  <si>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</si>
  <si>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</si>
  <si>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</si>
  <si>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</si>
  <si>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</si>
  <si>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</si>
  <si>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</si>
  <si>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</si>
  <si>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</si>
  <si>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</si>
  <si>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</si>
  <si>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</si>
  <si>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</si>
  <si>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</si>
  <si>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</si>
  <si>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</si>
  <si>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</si>
  <si>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</si>
  <si>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</si>
  <si>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</si>
  <si>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</si>
  <si>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</si>
  <si>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</si>
  <si>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</si>
  <si>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</si>
  <si>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</si>
  <si>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</si>
  <si>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</si>
  <si>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</si>
  <si>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</si>
  <si>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</si>
  <si>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</si>
  <si>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</si>
  <si>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</si>
  <si>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</si>
  <si>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</si>
  <si>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</si>
  <si>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</si>
  <si>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</si>
  <si>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</si>
  <si>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</si>
  <si>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</si>
  <si>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</si>
  <si>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</si>
  <si>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</si>
  <si>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</si>
  <si>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</si>
  <si>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</si>
  <si>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</si>
  <si>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</si>
  <si>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</si>
  <si>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</si>
  <si>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</si>
  <si>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</si>
  <si>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</si>
  <si>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</si>
  <si>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</si>
  <si>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</si>
  <si>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</si>
  <si>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</si>
  <si>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</si>
  <si>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</si>
  <si>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</si>
  <si>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</si>
  <si>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</si>
  <si>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</si>
  <si>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</si>
  <si>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</si>
  <si>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</si>
  <si>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</si>
  <si>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</si>
  <si>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</si>
  <si>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</si>
  <si>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</si>
  <si>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</si>
  <si>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</si>
  <si>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</si>
  <si>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</si>
  <si>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</si>
  <si>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</si>
  <si>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</si>
  <si>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</si>
  <si>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</si>
  <si>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</si>
  <si>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</si>
  <si>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</si>
  <si>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</si>
  <si>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</si>
  <si>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</si>
  <si>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</si>
  <si>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</si>
  <si>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</si>
  <si>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</si>
  <si>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</si>
  <si>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</si>
  <si>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</si>
  <si>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</si>
  <si>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</si>
  <si>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</si>
  <si>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</si>
  <si>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</si>
  <si>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</si>
  <si>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</si>
  <si>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</si>
  <si>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</si>
  <si>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</si>
  <si>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</si>
  <si>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</si>
  <si>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</si>
  <si>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</si>
  <si>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</si>
  <si>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</si>
  <si>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</si>
  <si>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</si>
  <si>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</si>
  <si>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</si>
  <si>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</si>
  <si>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</si>
  <si>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</si>
  <si>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</si>
  <si>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</si>
  <si>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</si>
  <si>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</si>
  <si>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</si>
  <si>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</si>
  <si>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</si>
  <si>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</si>
  <si>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</si>
  <si>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</si>
  <si>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</si>
  <si>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</si>
  <si>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</si>
  <si>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</si>
  <si>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</si>
  <si>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</si>
  <si>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</si>
  <si>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</si>
  <si>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</si>
  <si>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</si>
  <si>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</si>
  <si>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</si>
  <si>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</si>
  <si>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</si>
  <si>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</si>
  <si>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</si>
  <si>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</si>
  <si>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</si>
  <si>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</si>
  <si>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</si>
  <si>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</si>
  <si>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</si>
  <si>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</si>
  <si>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</si>
  <si>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</si>
  <si>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</si>
  <si>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</si>
  <si>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</si>
  <si>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</si>
  <si>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</si>
  <si>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</si>
  <si>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</si>
  <si>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</si>
  <si>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</si>
  <si>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</si>
  <si>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</si>
  <si>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</si>
  <si>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</si>
  <si>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</si>
  <si>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</si>
  <si>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</si>
  <si>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</si>
  <si>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</si>
  <si>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</si>
  <si>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</si>
  <si>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</si>
  <si>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</si>
  <si>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</si>
  <si>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</si>
  <si>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</si>
  <si>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</si>
  <si>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</si>
  <si>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</si>
  <si>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</si>
  <si>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</si>
  <si>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</si>
  <si>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</si>
  <si>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</si>
  <si>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</si>
  <si>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</si>
  <si>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</si>
  <si>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</si>
  <si>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</si>
  <si>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</si>
  <si>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</si>
  <si>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</si>
  <si>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</si>
  <si>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</si>
  <si>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</si>
  <si>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</si>
  <si>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</si>
  <si>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</si>
  <si>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</si>
  <si>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</si>
  <si>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</si>
  <si>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</si>
  <si>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</si>
  <si>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</si>
  <si>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</si>
  <si>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</si>
  <si>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</si>
  <si>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</si>
  <si>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</si>
  <si>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</si>
  <si>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</si>
  <si>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</si>
  <si>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</si>
  <si>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</si>
  <si>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</si>
  <si>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</si>
  <si>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</si>
  <si>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</si>
  <si>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</si>
  <si>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</si>
  <si>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</si>
  <si>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</si>
  <si>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</si>
  <si>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</si>
  <si>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</si>
  <si>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</si>
  <si>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</si>
  <si>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</si>
  <si>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</si>
  <si>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</si>
  <si>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</si>
  <si>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</si>
  <si>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</si>
  <si>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</si>
  <si>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</si>
  <si>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</si>
  <si>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</si>
  <si>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</si>
  <si>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</si>
  <si>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</si>
  <si>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</si>
  <si>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</si>
  <si>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</si>
  <si>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</si>
  <si>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</si>
  <si>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</si>
  <si>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</si>
  <si>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</si>
  <si>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</si>
  <si>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</si>
  <si>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</si>
  <si>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</si>
  <si>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</si>
  <si>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</si>
  <si>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</si>
  <si>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</si>
  <si>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</si>
  <si>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</si>
  <si>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</si>
  <si>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</si>
  <si>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</si>
  <si>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</si>
  <si>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</si>
  <si>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</si>
  <si>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</si>
  <si>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</si>
  <si>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</si>
  <si>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</si>
  <si>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</si>
  <si>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</si>
  <si>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</si>
  <si>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</si>
  <si>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</si>
  <si>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</si>
  <si>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</si>
  <si>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</si>
  <si>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</si>
  <si>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</si>
  <si>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</si>
  <si>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</si>
  <si>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</si>
  <si>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</si>
  <si>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</si>
  <si>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</si>
  <si>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</si>
  <si>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</si>
  <si>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</si>
  <si>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</si>
  <si>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</si>
  <si>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</si>
  <si>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</si>
  <si>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</si>
  <si>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</si>
  <si>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</si>
  <si>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</si>
  <si>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</si>
  <si>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</si>
  <si>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</si>
  <si>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</si>
  <si>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</si>
  <si>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</si>
  <si>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</si>
  <si>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</si>
  <si>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</si>
  <si>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</si>
  <si>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</si>
  <si>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</si>
  <si>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</si>
  <si>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</si>
  <si>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</si>
  <si>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</si>
  <si>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</si>
  <si>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</si>
  <si>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</si>
  <si>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</si>
  <si>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</si>
  <si>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</si>
  <si>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</si>
  <si>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</si>
  <si>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</si>
  <si>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</si>
  <si>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</si>
  <si>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</si>
  <si>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</si>
  <si>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</si>
  <si>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</si>
  <si>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</si>
  <si>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</si>
  <si>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</si>
  <si>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</si>
  <si>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</si>
  <si>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</si>
  <si>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</si>
  <si>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</si>
  <si>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</si>
  <si>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</si>
  <si>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</si>
  <si>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</si>
  <si>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</si>
  <si>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</si>
  <si>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</si>
  <si>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</si>
  <si>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</si>
  <si>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</si>
  <si>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</si>
  <si>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</si>
  <si>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</si>
  <si>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</si>
  <si>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</si>
  <si>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</si>
  <si>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</si>
  <si>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</si>
  <si>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</si>
  <si>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</si>
  <si>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</si>
  <si>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</si>
  <si>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</si>
  <si>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</si>
  <si>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</si>
  <si>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</si>
  <si>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</si>
  <si>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</si>
  <si>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</si>
  <si>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</si>
  <si>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</si>
  <si>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</si>
  <si>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</si>
  <si>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</si>
  <si>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</si>
  <si>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</si>
  <si>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</si>
  <si>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</si>
  <si>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</si>
  <si>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</si>
  <si>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</si>
  <si>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</si>
  <si>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</si>
  <si>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</si>
  <si>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</si>
  <si>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</si>
  <si>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</si>
  <si>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</si>
  <si>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</si>
  <si>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</si>
  <si>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</si>
  <si>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</si>
  <si>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</si>
  <si>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</si>
  <si>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</si>
  <si>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</si>
  <si>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</si>
  <si>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</si>
  <si>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</si>
  <si>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</si>
  <si>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</si>
  <si>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</si>
  <si>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</si>
  <si>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</si>
  <si>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</si>
  <si>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</si>
  <si>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</si>
  <si>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</si>
  <si>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</si>
  <si>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</si>
  <si>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</si>
  <si>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</si>
  <si>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</si>
  <si>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</si>
  <si>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</si>
  <si>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</si>
  <si>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</si>
  <si>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</si>
  <si>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</si>
  <si>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</si>
  <si>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</si>
  <si>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</si>
  <si>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</si>
  <si>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</si>
  <si>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</si>
  <si>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</si>
  <si>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</si>
  <si>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</si>
  <si>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</si>
  <si>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</si>
  <si>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</si>
  <si>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</si>
  <si>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</si>
  <si>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</si>
  <si>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</si>
  <si>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</si>
  <si>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</si>
  <si>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</si>
  <si>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</si>
  <si>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</si>
  <si>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</si>
  <si>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</si>
  <si>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</si>
  <si>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</si>
  <si>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</si>
  <si>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</si>
  <si>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</si>
  <si>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</si>
  <si>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</si>
  <si>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</si>
  <si>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</si>
  <si>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</si>
  <si>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</si>
  <si>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</si>
  <si>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</si>
  <si>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</si>
  <si>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</si>
  <si>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</si>
  <si>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</si>
  <si>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</si>
  <si>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</si>
  <si>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</si>
  <si>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</si>
  <si>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</si>
  <si>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</si>
  <si>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</si>
  <si>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</si>
  <si>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</si>
  <si>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</si>
  <si>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</si>
  <si>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</si>
  <si>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</si>
  <si>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</si>
  <si>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</si>
  <si>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</si>
  <si>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</si>
  <si>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</si>
  <si>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</si>
  <si>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</si>
  <si>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</si>
  <si>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</si>
  <si>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</si>
  <si>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</si>
  <si>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</si>
  <si>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</si>
  <si>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</si>
  <si>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</si>
  <si>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</si>
  <si>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</si>
  <si>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</si>
  <si>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</si>
  <si>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</si>
  <si>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</si>
  <si>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</si>
  <si>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</si>
  <si>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</si>
  <si>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</si>
  <si>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</si>
  <si>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</si>
  <si>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</si>
  <si>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</si>
  <si>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</si>
  <si>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</si>
  <si>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</si>
  <si>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</si>
  <si>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</si>
  <si>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</si>
  <si>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</si>
  <si>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</si>
  <si>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</si>
  <si>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</si>
  <si>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</si>
  <si>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</si>
  <si>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</si>
  <si>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</si>
  <si>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</si>
  <si>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</si>
  <si>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</si>
  <si>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</si>
  <si>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</si>
  <si>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</si>
  <si>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</si>
  <si>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</si>
  <si>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</si>
  <si>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</si>
  <si>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</si>
  <si>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</si>
  <si>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</si>
  <si>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</si>
  <si>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</si>
  <si>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</si>
  <si>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</si>
  <si>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</si>
  <si>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</si>
  <si>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</si>
  <si>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</si>
  <si>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</si>
  <si>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</si>
  <si>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</si>
  <si>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</si>
  <si>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</si>
  <si>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</si>
  <si>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</si>
  <si>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</si>
  <si>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</si>
  <si>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</si>
  <si>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</si>
  <si>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</si>
  <si>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</si>
  <si>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</si>
  <si>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</si>
  <si>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</si>
  <si>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</si>
  <si>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</si>
  <si>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</si>
  <si>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</si>
  <si>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</si>
  <si>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</si>
  <si>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</si>
  <si>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</si>
  <si>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</si>
  <si>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</si>
  <si>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</si>
  <si>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</si>
  <si>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</si>
  <si>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</si>
  <si>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</si>
  <si>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</si>
  <si>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</si>
  <si>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</si>
  <si>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</si>
  <si>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</si>
  <si>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</si>
  <si>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</si>
  <si>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</si>
  <si>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</si>
  <si>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</si>
  <si>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</si>
  <si>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</si>
  <si>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</si>
  <si>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</si>
  <si>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</si>
  <si>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</si>
  <si>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</si>
  <si>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</si>
  <si>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</si>
  <si>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</si>
  <si>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</si>
  <si>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</si>
  <si>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</si>
  <si>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</si>
  <si>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</si>
  <si>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</si>
  <si>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</si>
  <si>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</si>
  <si>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</si>
  <si>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</si>
  <si>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</si>
  <si>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</si>
  <si>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</si>
  <si>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</si>
  <si>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</si>
  <si>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</si>
  <si>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</si>
  <si>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</si>
  <si>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</si>
  <si>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</si>
  <si>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</si>
  <si>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</si>
  <si>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</si>
  <si>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</si>
  <si>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</si>
  <si>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</si>
  <si>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</si>
  <si>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</si>
  <si>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</si>
  <si>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</si>
  <si>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</si>
  <si>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</si>
  <si>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</si>
  <si>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</si>
  <si>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</si>
  <si>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</si>
  <si>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</si>
  <si>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</si>
  <si>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</si>
  <si>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</si>
  <si>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</si>
  <si>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</si>
  <si>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</si>
  <si>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</si>
  <si>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</si>
  <si>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</si>
  <si>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</si>
  <si>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</si>
  <si>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</si>
  <si>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</si>
  <si>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</si>
  <si>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</si>
  <si>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</si>
  <si>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</si>
  <si>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</si>
  <si>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</si>
  <si>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</si>
  <si>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</si>
  <si>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</si>
  <si>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</si>
  <si>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</si>
  <si>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</si>
  <si>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</si>
  <si>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</si>
  <si>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</si>
  <si>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</si>
  <si>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</si>
  <si>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</si>
  <si>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</si>
  <si>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</si>
  <si>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</si>
  <si>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</si>
  <si>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</si>
  <si>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</si>
  <si>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</si>
  <si>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</si>
  <si>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</si>
  <si>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</si>
  <si>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</si>
  <si>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</si>
  <si>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</si>
  <si>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</si>
  <si>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</si>
  <si>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</si>
  <si>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</si>
  <si>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</si>
  <si>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</si>
  <si>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</si>
  <si>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</si>
  <si>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</si>
  <si>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</si>
  <si>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</si>
  <si>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</si>
  <si>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</si>
  <si>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</si>
  <si>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</si>
  <si>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</si>
  <si>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</si>
  <si>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</si>
  <si>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</si>
  <si>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</si>
  <si>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</si>
  <si>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</si>
  <si>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</si>
  <si>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</si>
  <si>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</si>
  <si>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</si>
  <si>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</si>
  <si>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</si>
  <si>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</si>
  <si>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</si>
  <si>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</si>
  <si>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</si>
  <si>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</si>
  <si>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</si>
  <si>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</si>
  <si>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</si>
  <si>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</si>
  <si>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</si>
  <si>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</si>
  <si>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</si>
  <si>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</si>
  <si>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</si>
  <si>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</si>
  <si>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</si>
  <si>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</si>
  <si>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</si>
  <si>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</si>
  <si>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</si>
  <si>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</si>
  <si>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</si>
  <si>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</si>
  <si>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</si>
  <si>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</si>
  <si>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</si>
  <si>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</si>
  <si>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</si>
  <si>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</si>
  <si>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</si>
  <si>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</si>
  <si>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</si>
  <si>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</si>
  <si>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</si>
  <si>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</si>
  <si>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</si>
  <si>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</si>
  <si>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</si>
  <si>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</si>
  <si>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</si>
  <si>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</si>
  <si>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</si>
  <si>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</si>
  <si>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</si>
  <si>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</si>
  <si>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</si>
  <si>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</si>
  <si>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</si>
  <si>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</si>
  <si>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</si>
  <si>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</si>
  <si>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</si>
  <si>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</si>
  <si>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</si>
  <si>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</si>
  <si>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</si>
  <si>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</si>
  <si>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</si>
  <si>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</si>
  <si>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</si>
  <si>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</si>
  <si>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</si>
  <si>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</si>
  <si>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</si>
  <si>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</si>
  <si>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</si>
  <si>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</si>
  <si>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</si>
  <si>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</si>
  <si>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</si>
  <si>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</si>
  <si>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</si>
  <si>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</si>
  <si>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</si>
  <si>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</si>
  <si>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</si>
  <si>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</si>
  <si>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</si>
  <si>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</si>
  <si>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</si>
  <si>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</si>
  <si>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</si>
  <si>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</si>
  <si>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</si>
  <si>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</si>
  <si>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</si>
  <si>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</si>
  <si>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</si>
  <si>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</si>
  <si>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</si>
  <si>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</si>
  <si>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</si>
  <si>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</si>
  <si>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</si>
  <si>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</si>
  <si>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</si>
  <si>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</si>
  <si>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</si>
  <si>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</si>
  <si>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</si>
  <si>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</si>
  <si>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</si>
  <si>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</si>
  <si>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</si>
  <si>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</si>
  <si>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</si>
  <si>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</si>
  <si>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</si>
  <si>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</si>
  <si>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</si>
  <si>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</si>
  <si>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</si>
  <si>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</si>
  <si>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</si>
  <si>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</si>
  <si>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</si>
  <si>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</si>
  <si>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</si>
  <si>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</si>
  <si>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</si>
  <si>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</si>
  <si>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</si>
  <si>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</si>
  <si>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</si>
  <si>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</si>
  <si>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</si>
  <si>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</si>
  <si>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</si>
  <si>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</si>
  <si>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</si>
  <si>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</si>
  <si>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</si>
  <si>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</si>
  <si>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</si>
  <si>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</si>
  <si>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</si>
  <si>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</si>
  <si>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</si>
  <si>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</si>
  <si>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</si>
  <si>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</si>
  <si>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</si>
  <si>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</si>
  <si>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</si>
  <si>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</si>
  <si>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</si>
  <si>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</si>
  <si>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</si>
  <si>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</si>
  <si>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</si>
  <si>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</si>
  <si>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</si>
  <si>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</si>
  <si>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</si>
  <si>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</si>
  <si>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</si>
  <si>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</si>
  <si>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</si>
  <si>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</si>
  <si>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</si>
  <si>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</si>
  <si>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</si>
  <si>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</si>
  <si>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</si>
  <si>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</si>
  <si>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</si>
  <si>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</si>
  <si>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</si>
  <si>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</si>
  <si>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</si>
  <si>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</si>
  <si>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</si>
  <si>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</si>
  <si>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</si>
  <si>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</si>
  <si>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</si>
  <si>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</si>
  <si>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</si>
  <si>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</si>
  <si>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</si>
  <si>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</si>
  <si>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</si>
  <si>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</si>
  <si>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</si>
  <si>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</si>
  <si>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</si>
  <si>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</si>
  <si>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</si>
  <si>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</si>
  <si>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</si>
  <si>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</si>
  <si>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</si>
  <si>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</si>
  <si>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</si>
  <si>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</si>
  <si>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</si>
  <si>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</si>
  <si>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</si>
  <si>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</si>
  <si>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</si>
  <si>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</si>
  <si>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</si>
  <si>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</si>
  <si>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</si>
  <si>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</si>
  <si>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</si>
  <si>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</si>
  <si>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</si>
  <si>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</si>
  <si>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</si>
  <si>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</si>
  <si>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</si>
  <si>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</si>
  <si>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</si>
  <si>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</si>
  <si>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</si>
  <si>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</si>
  <si>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</si>
  <si>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</si>
  <si>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</si>
  <si>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</si>
  <si>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</si>
  <si>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</si>
  <si>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</si>
  <si>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</si>
  <si>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</si>
  <si>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</si>
  <si>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</si>
  <si>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</si>
  <si>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</si>
  <si>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</si>
  <si>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</si>
  <si>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</si>
  <si>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</si>
  <si>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</si>
  <si>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</si>
  <si>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</si>
  <si>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</si>
  <si>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</si>
  <si>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</si>
  <si>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</si>
  <si>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</si>
  <si>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</si>
  <si>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</si>
  <si>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</si>
  <si>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</si>
  <si>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</si>
  <si>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</si>
  <si>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</si>
  <si>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</si>
  <si>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</si>
  <si>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</si>
  <si>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</si>
  <si>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</si>
  <si>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</si>
  <si>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</si>
  <si>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</si>
  <si>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</si>
  <si>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</si>
  <si>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</si>
  <si>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</si>
  <si>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</si>
  <si>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</si>
  <si>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</si>
  <si>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</si>
  <si>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</si>
  <si>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</si>
  <si>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</si>
  <si>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</si>
  <si>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</si>
  <si>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</si>
  <si>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</si>
  <si>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</si>
  <si>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</si>
  <si>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</si>
  <si>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</si>
  <si>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</si>
  <si>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</si>
  <si>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</si>
  <si>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</si>
  <si>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</si>
  <si>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</si>
  <si>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</si>
  <si>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</si>
  <si>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</si>
  <si>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</si>
  <si>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</si>
  <si>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</si>
  <si>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</si>
  <si>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</si>
  <si>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</si>
  <si>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</si>
  <si>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</si>
  <si>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</si>
  <si>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</si>
  <si>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</si>
  <si>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</si>
  <si>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</si>
  <si>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</si>
  <si>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</si>
  <si>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</si>
  <si>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</si>
  <si>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</si>
  <si>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</si>
  <si>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</si>
  <si>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</si>
  <si>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</si>
  <si>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</si>
  <si>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</si>
  <si>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</si>
  <si>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</si>
  <si>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</si>
  <si>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</si>
  <si>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</si>
  <si>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</si>
  <si>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</si>
  <si>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</si>
  <si>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</si>
  <si>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</si>
  <si>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</si>
  <si>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</si>
  <si>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</si>
  <si>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</si>
  <si>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</si>
  <si>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</si>
  <si>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</si>
  <si>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</si>
  <si>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</si>
  <si>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</si>
  <si>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</si>
  <si>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</si>
  <si>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</si>
  <si>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</si>
  <si>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</si>
  <si>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</si>
  <si>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</si>
  <si>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</si>
  <si>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</si>
  <si>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</si>
  <si>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</si>
  <si>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</si>
  <si>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</si>
  <si>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</si>
  <si>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</si>
  <si>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</si>
  <si>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</si>
  <si>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</si>
  <si>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</si>
  <si>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</si>
  <si>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</si>
  <si>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</si>
  <si>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</si>
  <si>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</si>
  <si>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</si>
  <si>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</si>
  <si>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</si>
  <si>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</si>
  <si>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</si>
  <si>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</si>
  <si>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</si>
  <si>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</si>
  <si>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</si>
  <si>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</si>
  <si>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</si>
  <si>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</si>
  <si>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</si>
  <si>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</si>
  <si>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</si>
  <si>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</si>
  <si>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</si>
  <si>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</si>
  <si>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</si>
  <si>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</si>
  <si>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</si>
  <si>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</si>
  <si>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</si>
  <si>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</si>
  <si>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</si>
  <si>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</si>
  <si>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</si>
  <si>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</si>
  <si>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</si>
  <si>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</si>
  <si>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</si>
  <si>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</si>
  <si>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</si>
  <si>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</si>
  <si>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</si>
  <si>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</si>
  <si>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</si>
  <si>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</si>
  <si>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</si>
  <si>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</si>
  <si>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</si>
  <si>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</si>
  <si>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</si>
  <si>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</si>
  <si>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</si>
  <si>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</si>
  <si>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</si>
  <si>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</si>
  <si>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</si>
  <si>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</si>
  <si>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</si>
  <si>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</si>
  <si>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</si>
  <si>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</si>
  <si>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</si>
  <si>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</si>
  <si>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</si>
  <si>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</si>
  <si>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</si>
  <si>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</si>
  <si>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</si>
  <si>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</si>
  <si>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</si>
  <si>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</si>
  <si>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</si>
  <si>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</si>
  <si>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</si>
  <si>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</si>
  <si>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</si>
  <si>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</si>
  <si>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</si>
  <si>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</si>
  <si>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</si>
  <si>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</si>
  <si>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</si>
  <si>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</si>
  <si>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</si>
  <si>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</si>
  <si>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</si>
  <si>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</si>
  <si>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</si>
  <si>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</si>
  <si>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</si>
  <si>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</si>
  <si>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</si>
  <si>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</si>
  <si>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</si>
  <si>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</si>
  <si>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</si>
  <si>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</si>
  <si>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</si>
  <si>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</si>
  <si>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</si>
  <si>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</si>
  <si>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</si>
  <si>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</si>
  <si>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</si>
  <si>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</si>
  <si>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</si>
  <si>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</si>
  <si>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</si>
  <si>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</si>
  <si>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</si>
  <si>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</si>
  <si>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</si>
  <si>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</si>
  <si>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</si>
  <si>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</si>
  <si>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</si>
  <si>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</si>
  <si>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</si>
  <si>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</si>
  <si>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</si>
  <si>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</si>
  <si>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</si>
  <si>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</si>
  <si>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</si>
  <si>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</si>
  <si>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</si>
  <si>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</si>
  <si>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</si>
  <si>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</si>
  <si>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</si>
  <si>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</si>
  <si>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</si>
  <si>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</si>
  <si>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</si>
  <si>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</si>
  <si>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</si>
  <si>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</si>
  <si>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</si>
  <si>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</si>
  <si>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</si>
  <si>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</si>
  <si>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</si>
  <si>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</si>
  <si>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</si>
  <si>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</si>
  <si>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</si>
  <si>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</si>
  <si>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</si>
  <si>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</si>
  <si>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</si>
  <si>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</si>
  <si>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</si>
  <si>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</si>
  <si>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</si>
  <si>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</si>
  <si>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</si>
  <si>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</si>
  <si>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</si>
  <si>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</si>
  <si>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</si>
  <si>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</si>
  <si>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</si>
  <si>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</si>
  <si>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</si>
  <si>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</si>
  <si>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</si>
  <si>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</si>
  <si>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</si>
  <si>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</si>
  <si>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</si>
  <si>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</si>
  <si>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</si>
  <si>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</si>
  <si>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</si>
  <si>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</si>
  <si>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</si>
  <si>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</si>
  <si>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</si>
  <si>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</si>
  <si>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</si>
  <si>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</si>
  <si>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</si>
  <si>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</si>
  <si>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</si>
  <si>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</si>
  <si>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</si>
  <si>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</si>
  <si>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</si>
  <si>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</si>
  <si>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</si>
  <si>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</si>
  <si>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</si>
  <si>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</si>
  <si>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</si>
  <si>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</si>
  <si>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</si>
  <si>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</si>
  <si>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</si>
  <si>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</si>
  <si>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</si>
  <si>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</si>
  <si>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</si>
  <si>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</si>
  <si>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</si>
  <si>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</si>
  <si>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</si>
  <si>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</si>
  <si>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</si>
  <si>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</si>
  <si>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</si>
  <si>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</si>
  <si>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</si>
  <si>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</si>
  <si>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</si>
  <si>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</si>
  <si>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</si>
  <si>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</si>
  <si>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</si>
  <si>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</si>
  <si>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</si>
  <si>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</si>
  <si>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</si>
  <si>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</si>
  <si>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</si>
  <si>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</si>
  <si>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</si>
  <si>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</si>
  <si>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</si>
  <si>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</si>
  <si>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</si>
  <si>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</si>
  <si>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</si>
  <si>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</si>
  <si>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</si>
  <si>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</si>
  <si>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</si>
  <si>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</si>
  <si>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</si>
  <si>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</si>
  <si>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</si>
  <si>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</si>
  <si>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</si>
  <si>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</si>
  <si>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</si>
  <si>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</si>
  <si>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</si>
  <si>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</si>
  <si>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</si>
  <si>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</si>
  <si>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</si>
  <si>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</si>
  <si>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</si>
  <si>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</si>
  <si>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</si>
  <si>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</si>
  <si>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</si>
  <si>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</si>
  <si>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</si>
  <si>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</si>
  <si>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</si>
  <si>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</si>
  <si>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</si>
  <si>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</si>
  <si>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</si>
  <si>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</si>
  <si>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</si>
  <si>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</si>
  <si>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</si>
  <si>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</si>
  <si>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</si>
  <si>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</si>
  <si>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</si>
  <si>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</si>
  <si>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</si>
  <si>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</si>
  <si>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</si>
  <si>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</si>
  <si>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</si>
  <si>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</si>
  <si>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</si>
  <si>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</si>
  <si>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</si>
  <si>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</si>
  <si>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</si>
  <si>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</si>
  <si>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</si>
  <si>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</si>
  <si>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</si>
  <si>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</si>
  <si>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</si>
  <si>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</si>
  <si>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</si>
  <si>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</si>
  <si>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</si>
  <si>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</si>
  <si>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</si>
  <si>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</si>
  <si>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</si>
  <si>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</si>
  <si>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</si>
  <si>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</si>
  <si>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</si>
  <si>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</si>
  <si>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</si>
  <si>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</si>
  <si>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</si>
  <si>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</si>
  <si>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</si>
  <si>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</si>
  <si>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</si>
  <si>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</si>
  <si>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</si>
  <si>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</si>
  <si>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</si>
  <si>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</si>
  <si>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</si>
  <si>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</si>
  <si>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</si>
  <si>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</si>
  <si>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</si>
  <si>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</si>
  <si>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</si>
  <si>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</si>
  <si>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</si>
  <si>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</si>
  <si>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</si>
  <si>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</si>
  <si>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</si>
  <si>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</si>
  <si>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</si>
  <si>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</si>
  <si>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</si>
  <si>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</si>
  <si>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</si>
  <si>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</si>
  <si>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</si>
  <si>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</si>
  <si>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</si>
  <si>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</si>
  <si>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</si>
  <si>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</si>
  <si>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</si>
  <si>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</si>
  <si>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</si>
  <si>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</si>
  <si>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</si>
  <si>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</si>
  <si>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</si>
  <si>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</si>
  <si>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</si>
  <si>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</si>
  <si>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</si>
  <si>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</si>
  <si>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</si>
  <si>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</si>
  <si>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</si>
  <si>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</si>
  <si>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</si>
  <si>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</si>
  <si>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</si>
  <si>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</si>
  <si>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</si>
  <si>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</si>
  <si>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</si>
  <si>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</si>
  <si>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</si>
  <si>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</si>
  <si>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</si>
  <si>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</si>
  <si>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</si>
  <si>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</si>
  <si>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</si>
  <si>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</si>
  <si>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</si>
  <si>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</si>
  <si>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</si>
  <si>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</si>
  <si>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</si>
  <si>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</si>
  <si>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</si>
  <si>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</si>
  <si>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</si>
  <si>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</si>
  <si>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</si>
  <si>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</si>
  <si>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</si>
  <si>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</si>
  <si>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</si>
  <si>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</si>
  <si>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</si>
  <si>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</si>
  <si>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</si>
  <si>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</si>
  <si>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</si>
  <si>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</si>
  <si>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</si>
  <si>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</si>
  <si>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</si>
  <si>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</si>
  <si>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</si>
  <si>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</si>
  <si>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</si>
  <si>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</si>
  <si>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</si>
  <si>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</si>
  <si>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</si>
  <si>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</si>
  <si>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</si>
  <si>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</si>
  <si>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</si>
  <si>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</si>
  <si>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</si>
  <si>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</si>
  <si>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</si>
  <si>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</si>
  <si>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</si>
  <si>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</si>
  <si>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</si>
  <si>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</si>
  <si>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</si>
  <si>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</si>
  <si>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</si>
  <si>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</si>
  <si>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</si>
  <si>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</si>
  <si>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</si>
  <si>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</si>
  <si>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</si>
  <si>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</si>
  <si>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</si>
  <si>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</si>
  <si>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</si>
  <si>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</si>
  <si>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</si>
  <si>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</si>
  <si>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</si>
  <si>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</si>
  <si>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</si>
  <si>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</si>
  <si>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</si>
  <si>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</si>
  <si>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</si>
  <si>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</si>
  <si>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</si>
  <si>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</si>
  <si>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</si>
  <si>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</si>
  <si>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</si>
  <si>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</si>
  <si>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</si>
  <si>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</si>
  <si>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</si>
  <si>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</si>
  <si>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</si>
  <si>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</si>
  <si>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</si>
  <si>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</si>
  <si>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</si>
  <si>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</si>
  <si>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</si>
  <si>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</si>
  <si>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</si>
  <si>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</si>
  <si>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</si>
  <si>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</si>
  <si>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</si>
  <si>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</si>
  <si>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</si>
  <si>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</si>
  <si>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</si>
  <si>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</si>
  <si>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</si>
  <si>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</si>
  <si>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</si>
  <si>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</si>
  <si>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</si>
  <si>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</si>
  <si>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</si>
  <si>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</si>
  <si>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</si>
  <si>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</si>
  <si>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</si>
  <si>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</si>
  <si>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</si>
  <si>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</si>
  <si>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</si>
  <si>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</si>
  <si>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</si>
  <si>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</si>
  <si>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</si>
  <si>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</si>
  <si>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</si>
  <si>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</si>
  <si>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</si>
  <si>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</si>
  <si>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</si>
  <si>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</si>
  <si>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</si>
  <si>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</si>
  <si>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</si>
  <si>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</si>
  <si>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</si>
  <si>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</si>
  <si>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</si>
  <si>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</si>
  <si>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</si>
  <si>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</si>
  <si>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</si>
  <si>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</si>
  <si>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</si>
  <si>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</si>
  <si>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</si>
  <si>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</si>
  <si>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</si>
  <si>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</si>
  <si>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</si>
  <si>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</si>
  <si>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</si>
  <si>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</si>
  <si>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</si>
  <si>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</si>
  <si>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</si>
  <si>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</si>
  <si>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</si>
  <si>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</si>
  <si>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</si>
  <si>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</si>
  <si>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</si>
  <si>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</si>
  <si>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</si>
  <si>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</si>
  <si>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</si>
  <si>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</si>
  <si>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</si>
  <si>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</si>
  <si>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</si>
  <si>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</si>
  <si>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</si>
  <si>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</si>
  <si>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</si>
  <si>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</si>
  <si>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</si>
  <si>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</si>
  <si>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</si>
  <si>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</si>
  <si>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</si>
  <si>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</si>
  <si>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</si>
  <si>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</si>
  <si>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</si>
  <si>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</si>
  <si>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</si>
  <si>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</si>
  <si>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</si>
  <si>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</si>
  <si>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</si>
  <si>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</si>
  <si>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</si>
  <si>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</si>
  <si>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</si>
  <si>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</si>
  <si>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</si>
  <si>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</si>
  <si>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</si>
  <si>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</si>
  <si>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</si>
  <si>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</si>
  <si>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</si>
  <si>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</si>
  <si>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</si>
  <si>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</si>
  <si>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</si>
  <si>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</si>
  <si>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</si>
  <si>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</si>
  <si>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</si>
  <si>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</si>
  <si>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</si>
  <si>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</si>
  <si>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</si>
  <si>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</si>
  <si>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</si>
  <si>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</si>
  <si>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</si>
  <si>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</si>
  <si>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</si>
  <si>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</si>
  <si>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</si>
  <si>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</si>
  <si>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</si>
  <si>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</si>
  <si>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</si>
  <si>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</si>
  <si>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</si>
  <si>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</si>
  <si>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</si>
  <si>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</si>
  <si>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</si>
  <si>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</si>
  <si>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</si>
  <si>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</si>
  <si>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</si>
  <si>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</si>
  <si>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</si>
  <si>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</si>
  <si>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</si>
  <si>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</si>
  <si>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</si>
  <si>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</si>
  <si>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</si>
  <si>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</si>
  <si>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</si>
  <si>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</si>
  <si>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</si>
  <si>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</si>
  <si>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</si>
  <si>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</si>
  <si>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</si>
  <si>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</si>
  <si>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</si>
  <si>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</si>
  <si>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</si>
  <si>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</si>
  <si>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</si>
  <si>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</si>
  <si>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</si>
  <si>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</si>
  <si>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</si>
  <si>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</si>
  <si>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</si>
  <si>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</si>
  <si>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</si>
  <si>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</si>
  <si>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</si>
  <si>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</si>
  <si>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</si>
  <si>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</si>
  <si>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</si>
  <si>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</si>
  <si>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</si>
  <si>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</si>
  <si>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</si>
  <si>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</si>
  <si>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</si>
  <si>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</si>
  <si>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</si>
  <si>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</si>
  <si>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</si>
  <si>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</si>
  <si>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</si>
  <si>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</si>
  <si>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</si>
  <si>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</si>
  <si>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</si>
  <si>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</si>
  <si>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</si>
  <si>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</si>
  <si>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</si>
  <si>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</si>
  <si>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</si>
  <si>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</si>
  <si>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</si>
  <si>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</si>
  <si>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</si>
  <si>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</si>
  <si>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</si>
  <si>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</si>
  <si>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</si>
  <si>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</si>
  <si>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</si>
  <si>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</si>
  <si>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</si>
  <si>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</si>
  <si>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</si>
  <si>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</si>
  <si>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</si>
  <si>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</si>
  <si>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</si>
  <si>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</si>
  <si>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</si>
  <si>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</si>
  <si>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</si>
  <si>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</si>
  <si>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</si>
  <si>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</si>
  <si>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</si>
  <si>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</si>
  <si>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</si>
  <si>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</si>
  <si>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</si>
  <si>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</si>
  <si>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</si>
  <si>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</si>
  <si>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</si>
  <si>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</si>
  <si>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</si>
  <si>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</si>
  <si>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</si>
  <si>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</si>
  <si>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</si>
  <si>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</si>
  <si>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</si>
  <si>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</si>
  <si>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</si>
  <si>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</si>
  <si>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</si>
  <si>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</si>
  <si>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</si>
  <si>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</si>
  <si>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</si>
  <si>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</si>
  <si>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</si>
  <si>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</si>
  <si>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</si>
  <si>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</si>
  <si>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</si>
  <si>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</si>
  <si>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</si>
  <si>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</si>
  <si>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</si>
  <si>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</si>
  <si>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</si>
  <si>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</si>
  <si>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</si>
  <si>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</si>
  <si>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</si>
  <si>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</si>
  <si>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</si>
  <si>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</si>
  <si>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</si>
  <si>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</si>
  <si>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</si>
  <si>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</si>
  <si>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</si>
  <si>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</si>
  <si>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</si>
  <si>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</si>
  <si>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</si>
  <si>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</si>
  <si>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</si>
  <si>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</si>
  <si>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</si>
  <si>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</si>
  <si>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</si>
  <si>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</si>
  <si>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</si>
  <si>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</si>
  <si>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</si>
  <si>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</si>
  <si>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</si>
  <si>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</si>
  <si>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</si>
  <si>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</si>
  <si>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</si>
  <si>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</si>
  <si>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</si>
  <si>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</si>
  <si>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</si>
  <si>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</si>
  <si>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</si>
  <si>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</si>
  <si>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</si>
  <si>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</si>
  <si>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</si>
  <si>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</si>
  <si>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</si>
  <si>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</si>
  <si>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</si>
  <si>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</si>
  <si>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</si>
  <si>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</si>
  <si>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</si>
  <si>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</si>
  <si>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</si>
  <si>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</si>
  <si>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</si>
  <si>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</si>
  <si>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</si>
  <si>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</si>
  <si>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</si>
  <si>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</si>
  <si>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</si>
  <si>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</si>
  <si>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</si>
  <si>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</si>
  <si>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</si>
  <si>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</si>
  <si>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</si>
  <si>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</si>
  <si>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</si>
  <si>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</si>
  <si>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</si>
  <si>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</si>
  <si>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</si>
  <si>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</si>
  <si>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</si>
  <si>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</si>
  <si>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</si>
  <si>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</si>
  <si>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</si>
  <si>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</si>
  <si>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</si>
  <si>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</si>
  <si>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</si>
  <si>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</si>
  <si>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</si>
  <si>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</si>
  <si>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</si>
  <si>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</si>
  <si>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</si>
  <si>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</si>
  <si>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</si>
  <si>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</si>
  <si>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</si>
  <si>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</si>
  <si>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</si>
  <si>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</si>
  <si>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</si>
  <si>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</si>
  <si>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</si>
  <si>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</si>
  <si>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</si>
  <si>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</si>
  <si>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</si>
  <si>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</si>
  <si>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</si>
  <si>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</si>
  <si>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</si>
  <si>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</si>
  <si>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</si>
  <si>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</si>
  <si>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</si>
  <si>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</si>
  <si>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</si>
  <si>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</si>
  <si>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</si>
  <si>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</si>
  <si>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</si>
  <si>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</si>
  <si>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</si>
  <si>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</si>
  <si>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</si>
  <si>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</si>
  <si>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</si>
  <si>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</si>
  <si>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</si>
  <si>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</si>
  <si>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</si>
  <si>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</si>
  <si>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</si>
  <si>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</si>
  <si>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</si>
  <si>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</si>
  <si>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</si>
  <si>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</si>
  <si>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</si>
  <si>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</si>
  <si>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</si>
  <si>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</si>
  <si>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</si>
  <si>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</si>
  <si>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</si>
  <si>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</si>
  <si>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</si>
  <si>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</si>
  <si>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</si>
  <si>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</si>
  <si>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</si>
  <si>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</si>
  <si>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</si>
  <si>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</si>
  <si>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</si>
  <si>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</si>
  <si>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</si>
  <si>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</si>
  <si>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</si>
  <si>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</si>
  <si>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</si>
  <si>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</si>
  <si>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</si>
  <si>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</si>
  <si>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</si>
  <si>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</si>
  <si>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</si>
  <si>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</si>
  <si>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</si>
  <si>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</si>
  <si>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</si>
  <si>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</si>
  <si>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</si>
  <si>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</si>
  <si>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</si>
  <si>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</si>
  <si>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</si>
  <si>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</si>
  <si>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</si>
  <si>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</si>
  <si>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</si>
  <si>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</si>
  <si>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</si>
  <si>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</si>
  <si>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</si>
  <si>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</si>
  <si>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</si>
  <si>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</si>
  <si>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</si>
  <si>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</si>
  <si>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</si>
  <si>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</si>
  <si>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</si>
  <si>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</si>
  <si>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</si>
  <si>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</si>
  <si>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</si>
  <si>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</si>
  <si>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</si>
  <si>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</si>
  <si>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</si>
  <si>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</si>
  <si>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</si>
  <si>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</si>
  <si>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</si>
  <si>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</si>
  <si>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</si>
  <si>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</si>
  <si>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</si>
  <si>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</si>
  <si>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</si>
  <si>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</si>
  <si>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</si>
  <si>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</si>
  <si>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</si>
  <si>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</si>
  <si>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</si>
  <si>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</si>
  <si>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</si>
  <si>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</si>
  <si>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</si>
  <si>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</si>
  <si>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</si>
  <si>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</si>
  <si>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</si>
  <si>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</si>
  <si>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</si>
  <si>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</si>
  <si>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</si>
  <si>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</si>
  <si>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</si>
  <si>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</si>
  <si>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</si>
  <si>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</si>
  <si>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</si>
  <si>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</si>
  <si>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</si>
  <si>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</si>
  <si>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</si>
  <si>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</si>
  <si>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</si>
  <si>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</si>
  <si>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</si>
  <si>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</si>
  <si>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</si>
  <si>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</si>
  <si>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</si>
  <si>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</si>
  <si>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</si>
  <si>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</si>
  <si>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</si>
  <si>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</si>
  <si>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</si>
  <si>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</si>
  <si>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</si>
  <si>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</si>
  <si>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</si>
  <si>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</si>
  <si>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</si>
  <si>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</si>
  <si>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</si>
  <si>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</si>
  <si>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</si>
  <si>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</si>
  <si>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</si>
  <si>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</si>
  <si>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</si>
  <si>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</si>
  <si>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</si>
  <si>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</si>
  <si>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</si>
  <si>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</si>
  <si>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</si>
  <si>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</si>
  <si>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</si>
  <si>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</si>
  <si>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</si>
  <si>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</si>
  <si>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</si>
  <si>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</si>
  <si>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</si>
  <si>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</si>
  <si>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</si>
  <si>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</si>
  <si>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</si>
  <si>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</si>
  <si>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</si>
  <si>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</si>
  <si>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</si>
  <si>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</si>
  <si>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</si>
  <si>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</si>
  <si>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</si>
  <si>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</si>
  <si>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</si>
  <si>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</si>
  <si>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</si>
  <si>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</si>
  <si>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</si>
  <si>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</si>
  <si>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</si>
  <si>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</si>
  <si>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</si>
  <si>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</si>
  <si>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</si>
  <si>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</si>
  <si>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</si>
  <si>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</si>
  <si>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</si>
  <si>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</si>
  <si>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</si>
  <si>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</si>
  <si>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</si>
  <si>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</si>
  <si>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</si>
  <si>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</si>
  <si>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</si>
  <si>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</si>
  <si>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</si>
  <si>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</si>
  <si>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</si>
  <si>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</si>
  <si>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</si>
  <si>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</si>
  <si>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</si>
  <si>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</si>
  <si>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</si>
  <si>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</si>
  <si>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</si>
  <si>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</si>
  <si>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</si>
  <si>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</si>
  <si>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</si>
  <si>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</si>
  <si>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</si>
  <si>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</si>
  <si>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</si>
  <si>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</si>
  <si>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</si>
  <si>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</si>
  <si>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</si>
  <si>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</si>
  <si>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</si>
  <si>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</si>
  <si>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</si>
  <si>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</si>
  <si>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</si>
  <si>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</si>
  <si>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</si>
  <si>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</si>
  <si>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</si>
  <si>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</si>
  <si>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</si>
  <si>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</si>
  <si>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</si>
  <si>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</si>
  <si>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</si>
  <si>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</si>
  <si>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</si>
  <si>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</si>
  <si>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</si>
  <si>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</si>
  <si>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</si>
  <si>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</si>
  <si>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</si>
  <si>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</si>
  <si>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</si>
  <si>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</si>
  <si>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</si>
  <si>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</si>
  <si>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</si>
  <si>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</si>
  <si>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</si>
  <si>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</si>
  <si>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</si>
  <si>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</si>
  <si>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</si>
  <si>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</si>
  <si>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</si>
  <si>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</si>
  <si>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</si>
  <si>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</si>
  <si>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</si>
  <si>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</si>
  <si>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</si>
  <si>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</si>
  <si>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</si>
  <si>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</si>
  <si>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</si>
  <si>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</si>
  <si>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</si>
  <si>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</si>
  <si>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</si>
  <si>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</si>
  <si>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</si>
  <si>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</si>
  <si>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</si>
  <si>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</si>
  <si>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</si>
  <si>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</si>
  <si>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</si>
  <si>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</si>
  <si>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</si>
  <si>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</si>
  <si>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</si>
  <si>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</si>
  <si>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</si>
  <si>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</si>
  <si>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</si>
  <si>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</si>
  <si>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</si>
  <si>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</si>
  <si>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</si>
  <si>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</si>
  <si>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</si>
  <si>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</si>
  <si>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</si>
  <si>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</si>
  <si>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</si>
  <si>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</si>
  <si>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</si>
  <si>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</si>
  <si>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</si>
  <si>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</si>
  <si>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</si>
  <si>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</si>
  <si>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</si>
  <si>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</si>
  <si>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</si>
  <si>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</si>
  <si>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</si>
  <si>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</si>
  <si>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</si>
  <si>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</si>
  <si>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</si>
  <si>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</si>
  <si>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</si>
  <si>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</si>
  <si>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</si>
  <si>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</si>
  <si>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</si>
  <si>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</si>
  <si>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</si>
  <si>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</si>
  <si>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</si>
  <si>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</si>
  <si>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</si>
  <si>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</si>
  <si>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</si>
  <si>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</si>
  <si>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</si>
  <si>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</si>
  <si>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</si>
  <si>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</si>
  <si>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</si>
  <si>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</si>
  <si>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</si>
  <si>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</si>
  <si>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</si>
  <si>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</si>
  <si>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</si>
  <si>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</si>
  <si>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</si>
  <si>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</si>
  <si>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</si>
  <si>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</si>
  <si>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</si>
  <si>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</si>
  <si>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</si>
  <si>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</si>
  <si>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</si>
  <si>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</si>
  <si>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</si>
  <si>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</si>
  <si>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</si>
  <si>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</si>
  <si>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</si>
  <si>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</si>
  <si>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</si>
  <si>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</si>
  <si>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</si>
  <si>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</si>
  <si>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</si>
  <si>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</si>
  <si>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</si>
  <si>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</si>
  <si>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</si>
  <si>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</si>
  <si>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</si>
  <si>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</si>
  <si>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</si>
  <si>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</si>
  <si>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</si>
  <si>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</si>
  <si>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</si>
  <si>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</si>
  <si>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</si>
  <si>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</si>
  <si>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</si>
  <si>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</si>
  <si>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</si>
  <si>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</si>
  <si>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</si>
  <si>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</si>
  <si>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</si>
  <si>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</si>
  <si>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</si>
  <si>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</si>
  <si>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</si>
  <si>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</si>
  <si>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</si>
  <si>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</si>
  <si>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</si>
  <si>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</si>
  <si>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</si>
  <si>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</si>
  <si>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</si>
  <si>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</si>
  <si>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</si>
  <si>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</si>
  <si>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</si>
  <si>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</si>
  <si>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</si>
  <si>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</si>
  <si>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</si>
  <si>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</si>
  <si>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</si>
  <si>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</si>
  <si>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</si>
  <si>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</si>
  <si>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</si>
  <si>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</si>
  <si>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</si>
  <si>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</si>
  <si>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</si>
  <si>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</si>
  <si>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</si>
  <si>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</si>
  <si>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</si>
  <si>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</si>
  <si>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</si>
  <si>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</si>
  <si>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</si>
  <si>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</si>
  <si>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</si>
  <si>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</si>
  <si>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</si>
  <si>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</si>
  <si>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</si>
  <si>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</si>
  <si>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</si>
  <si>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</si>
  <si>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</si>
  <si>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</si>
  <si>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</si>
  <si>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</si>
  <si>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</si>
  <si>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</si>
  <si>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</si>
  <si>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</si>
  <si>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</si>
  <si>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</si>
  <si>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</si>
  <si>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</si>
  <si>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</si>
  <si>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</si>
  <si>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</si>
  <si>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</si>
  <si>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</si>
  <si>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</si>
  <si>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</si>
  <si>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</si>
  <si>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</si>
  <si>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</si>
  <si>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</si>
  <si>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</si>
  <si>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</si>
  <si>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</si>
  <si>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</si>
  <si>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</si>
  <si>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</si>
  <si>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</si>
  <si>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</si>
  <si>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</si>
  <si>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</si>
  <si>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</si>
  <si>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</si>
  <si>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</si>
  <si>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</si>
  <si>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</si>
  <si>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</si>
  <si>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</si>
  <si>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</si>
  <si>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</si>
  <si>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</si>
  <si>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</si>
  <si>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</si>
  <si>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</si>
  <si>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</si>
  <si>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</si>
  <si>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</si>
  <si>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</si>
  <si>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</si>
  <si>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</si>
  <si>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</si>
  <si>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</si>
  <si>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</si>
  <si>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</si>
  <si>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</si>
  <si>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</si>
  <si>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</si>
  <si>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</si>
  <si>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</si>
  <si>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</si>
  <si>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</si>
  <si>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</si>
  <si>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</si>
  <si>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</si>
  <si>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</si>
  <si>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</si>
  <si>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</si>
  <si>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</si>
  <si>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</si>
  <si>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</si>
  <si>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</si>
  <si>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</si>
  <si>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</si>
  <si>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</si>
  <si>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</si>
  <si>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</si>
  <si>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</si>
  <si>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</si>
  <si>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</si>
  <si>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</si>
  <si>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</si>
  <si>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</si>
  <si>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</si>
  <si>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</si>
  <si>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</si>
  <si>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</si>
  <si>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</si>
  <si>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</si>
  <si>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</si>
  <si>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</si>
  <si>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</si>
  <si>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</si>
  <si>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</si>
  <si>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</si>
  <si>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</si>
  <si>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</si>
  <si>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</si>
  <si>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</si>
  <si>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</si>
  <si>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</si>
  <si>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</si>
  <si>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</si>
  <si>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</si>
  <si>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</si>
  <si>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</si>
  <si>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</si>
  <si>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</si>
  <si>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</si>
  <si>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</si>
  <si>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</si>
  <si>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</si>
  <si>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</si>
  <si>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</si>
  <si>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</si>
  <si>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</si>
  <si>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</si>
  <si>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</si>
  <si>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</si>
  <si>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</si>
  <si>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</si>
  <si>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</si>
  <si>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</si>
  <si>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</si>
  <si>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</si>
  <si>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</si>
  <si>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</si>
  <si>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</si>
  <si>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</si>
  <si>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</si>
  <si>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</si>
  <si>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</si>
  <si>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</si>
  <si>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</si>
  <si>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</si>
  <si>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</si>
  <si>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</si>
  <si>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</si>
  <si>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</si>
  <si>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</si>
  <si>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</si>
  <si>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</si>
  <si>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</si>
  <si>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</si>
  <si>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</si>
  <si>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</si>
  <si>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</si>
  <si>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</si>
  <si>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</si>
  <si>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</si>
  <si>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</si>
  <si>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</si>
  <si>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</si>
  <si>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</si>
  <si>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</si>
  <si>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</si>
  <si>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</si>
  <si>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</si>
  <si>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</si>
  <si>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</si>
  <si>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</si>
  <si>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</si>
  <si>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</si>
  <si>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</si>
  <si>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</si>
  <si>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</si>
  <si>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</si>
  <si>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</si>
  <si>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</si>
  <si>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</si>
  <si>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</si>
  <si>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</si>
  <si>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</si>
  <si>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</si>
  <si>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</si>
  <si>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</si>
  <si>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</si>
  <si>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</si>
  <si>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</si>
  <si>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</si>
  <si>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</si>
  <si>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</si>
  <si>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</si>
  <si>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</si>
  <si>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</si>
  <si>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</si>
  <si>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</si>
  <si>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</si>
  <si>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</si>
  <si>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</si>
  <si>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</si>
  <si>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</si>
  <si>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</si>
  <si>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</si>
  <si>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</si>
  <si>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</si>
  <si>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</si>
  <si>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</si>
  <si>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</si>
  <si>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</si>
  <si>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</si>
  <si>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</si>
  <si>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</si>
  <si>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</si>
  <si>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</si>
  <si>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</si>
  <si>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</si>
  <si>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</si>
  <si>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</si>
  <si>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</si>
  <si>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</si>
  <si>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</si>
  <si>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</si>
  <si>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</si>
  <si>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</si>
  <si>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</si>
  <si>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</si>
  <si>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</si>
  <si>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</si>
  <si>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</si>
  <si>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</si>
  <si>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</si>
  <si>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</si>
  <si>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</si>
  <si>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</si>
  <si>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</si>
  <si>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</si>
  <si>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</si>
  <si>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</si>
  <si>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</si>
  <si>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</si>
  <si>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</si>
  <si>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</si>
  <si>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</si>
  <si>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</si>
  <si>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</si>
  <si>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</si>
  <si>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</si>
  <si>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</si>
  <si>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</si>
  <si>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</si>
  <si>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</si>
  <si>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</si>
  <si>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</si>
  <si>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</si>
  <si>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</si>
  <si>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</si>
  <si>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</si>
  <si>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</si>
  <si>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</si>
  <si>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</si>
  <si>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</si>
  <si>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</si>
  <si>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</si>
  <si>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</si>
  <si>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</si>
  <si>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</si>
  <si>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</si>
  <si>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</si>
  <si>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</si>
  <si>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</si>
  <si>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</si>
  <si>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</si>
  <si>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</si>
  <si>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</si>
  <si>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</si>
  <si>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</si>
  <si>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</si>
  <si>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</si>
  <si>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</si>
  <si>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</si>
  <si>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</si>
  <si>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</si>
  <si>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</si>
  <si>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</si>
  <si>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</si>
  <si>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</si>
  <si>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</si>
  <si>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</si>
  <si>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</si>
  <si>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</si>
  <si>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</si>
  <si>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</si>
  <si>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</si>
  <si>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</si>
  <si>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</si>
  <si>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</si>
  <si>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</si>
  <si>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</si>
  <si>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</si>
  <si>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</si>
  <si>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</si>
  <si>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</si>
  <si>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</si>
  <si>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</si>
  <si>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</si>
  <si>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</si>
  <si>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</si>
  <si>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</si>
  <si>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</si>
  <si>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</si>
  <si>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</si>
  <si>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</si>
  <si>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</si>
  <si>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</si>
  <si>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</si>
  <si>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</si>
  <si>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</si>
  <si>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</si>
  <si>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</si>
  <si>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</si>
  <si>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</si>
  <si>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</si>
  <si>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</si>
  <si>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</si>
  <si>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</si>
  <si>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</si>
  <si>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</si>
  <si>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</si>
  <si>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</si>
  <si>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</si>
  <si>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</si>
  <si>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</si>
  <si>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</si>
  <si>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</si>
  <si>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</si>
  <si>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</si>
  <si>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</si>
  <si>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</si>
  <si>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</si>
  <si>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</si>
  <si>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</si>
  <si>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</si>
  <si>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</si>
  <si>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</si>
  <si>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</si>
  <si>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</si>
  <si>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</si>
  <si>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</si>
  <si>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</si>
  <si>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</si>
  <si>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</si>
  <si>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</si>
  <si>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</si>
  <si>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</si>
  <si>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</si>
  <si>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</si>
  <si>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</si>
  <si>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</si>
  <si>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</si>
  <si>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</si>
  <si>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</si>
  <si>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</si>
  <si>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</si>
  <si>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</si>
  <si>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</si>
  <si>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</si>
  <si>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</si>
  <si>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</si>
  <si>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</si>
  <si>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</si>
  <si>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</si>
  <si>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</si>
  <si>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</si>
  <si>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</si>
  <si>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</si>
  <si>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</si>
  <si>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</si>
  <si>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</si>
  <si>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</si>
  <si>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</si>
  <si>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</si>
  <si>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</si>
  <si>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</si>
  <si>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</si>
  <si>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</si>
  <si>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</si>
  <si>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</si>
  <si>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</si>
  <si>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</si>
  <si>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</si>
  <si>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</si>
  <si>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</si>
  <si>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</si>
  <si>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</si>
  <si>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</si>
  <si>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</si>
  <si>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</si>
  <si>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</si>
  <si>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</si>
  <si>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</si>
  <si>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</si>
  <si>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</si>
  <si>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</si>
  <si>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</si>
  <si>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</si>
  <si>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</si>
  <si>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</si>
  <si>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</si>
  <si>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</si>
  <si>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</si>
  <si>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</si>
  <si>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</si>
  <si>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</si>
  <si>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</si>
  <si>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</si>
  <si>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</si>
  <si>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</si>
  <si>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</si>
  <si>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</si>
  <si>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</si>
  <si>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</si>
  <si>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</si>
  <si>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</si>
  <si>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</si>
  <si>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</si>
  <si>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</si>
  <si>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</si>
  <si>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</si>
  <si>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</si>
  <si>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</si>
  <si>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</si>
  <si>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</si>
  <si>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</si>
  <si>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</si>
  <si>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</si>
  <si>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</si>
  <si>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</si>
  <si>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</si>
  <si>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</si>
  <si>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</si>
  <si>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</si>
  <si>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</si>
  <si>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</si>
  <si>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</si>
  <si>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</si>
  <si>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</si>
  <si>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</si>
  <si>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</si>
  <si>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</si>
  <si>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</si>
  <si>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</si>
  <si>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</si>
  <si>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</si>
  <si>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</si>
  <si>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</si>
  <si>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</si>
  <si>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</si>
  <si>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</si>
  <si>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</si>
  <si>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</si>
  <si>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</si>
  <si>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</si>
  <si>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</si>
  <si>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</si>
  <si>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</si>
  <si>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</si>
  <si>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</si>
  <si>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</si>
  <si>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</si>
  <si>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</si>
  <si>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</si>
  <si>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</si>
  <si>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</si>
  <si>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</si>
  <si>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</si>
  <si>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</si>
  <si>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</si>
  <si>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</si>
  <si>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</si>
  <si>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</si>
  <si>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</si>
  <si>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</si>
  <si>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</si>
  <si>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</si>
  <si>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</si>
  <si>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</si>
  <si>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</si>
  <si>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</si>
  <si>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</si>
  <si>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</si>
  <si>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</si>
  <si>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</si>
  <si>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</si>
  <si>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</si>
  <si>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</si>
  <si>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</si>
  <si>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</si>
  <si>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</si>
  <si>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</si>
  <si>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</si>
  <si>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</si>
  <si>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</si>
  <si>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</si>
  <si>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</si>
  <si>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</si>
  <si>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</si>
  <si>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</si>
  <si>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</si>
  <si>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</si>
  <si>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</si>
  <si>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</si>
  <si>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</si>
  <si>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</si>
  <si>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</si>
  <si>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</si>
  <si>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</si>
  <si>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</si>
  <si>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</si>
  <si>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</si>
  <si>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</si>
  <si>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</si>
  <si>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</si>
  <si>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</si>
  <si>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</si>
  <si>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</si>
  <si>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</si>
  <si>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</si>
  <si>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</si>
  <si>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</si>
  <si>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</si>
  <si>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</si>
  <si>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</si>
  <si>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</si>
  <si>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</si>
  <si>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</si>
  <si>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</si>
  <si>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</si>
  <si>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</si>
  <si>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</si>
  <si>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</si>
  <si>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</si>
  <si>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</si>
  <si>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</si>
  <si>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</si>
  <si>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</si>
  <si>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</si>
  <si>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</si>
  <si>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</si>
  <si>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</si>
  <si>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</si>
  <si>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</si>
  <si>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</si>
  <si>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</si>
  <si>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</si>
  <si>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</si>
  <si>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</si>
  <si>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</si>
  <si>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</si>
  <si>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</si>
  <si>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</si>
  <si>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</si>
  <si>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</si>
  <si>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</si>
  <si>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</si>
  <si>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</si>
  <si>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</si>
  <si>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</si>
  <si>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</si>
  <si>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</si>
  <si>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</si>
  <si>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</si>
  <si>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</si>
  <si>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</si>
  <si>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</si>
  <si>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</si>
  <si>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</si>
  <si>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</si>
  <si>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</si>
  <si>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</si>
  <si>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</si>
  <si>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</si>
  <si>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</si>
  <si>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</si>
  <si>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</si>
  <si>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</si>
  <si>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</si>
  <si>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</si>
  <si>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</si>
  <si>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</si>
  <si>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</si>
  <si>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</si>
  <si>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</si>
  <si>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</si>
  <si>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</si>
  <si>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</si>
  <si>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</si>
  <si>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</si>
  <si>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</si>
  <si>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</si>
  <si>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</si>
  <si>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</si>
  <si>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</si>
  <si>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</si>
  <si>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</si>
  <si>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</si>
  <si>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</si>
  <si>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</si>
  <si>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</si>
  <si>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</si>
  <si>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</si>
  <si>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</si>
  <si>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</si>
  <si>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</si>
  <si>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</si>
  <si>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</si>
  <si>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</si>
  <si>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</si>
  <si>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</si>
  <si>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</si>
  <si>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</si>
  <si>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</si>
  <si>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</si>
  <si>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</si>
  <si>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</si>
  <si>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</si>
  <si>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</si>
  <si>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</si>
  <si>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</si>
  <si>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</si>
  <si>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</si>
  <si>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</si>
  <si>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</si>
  <si>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</si>
  <si>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</si>
  <si>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</si>
  <si>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</si>
  <si>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</si>
  <si>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</si>
  <si>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</si>
  <si>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</si>
  <si>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</si>
  <si>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</si>
  <si>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</si>
  <si>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</si>
  <si>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</si>
  <si>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</si>
  <si>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</si>
  <si>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</si>
  <si>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</si>
  <si>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</si>
  <si>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</si>
  <si>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</si>
  <si>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</si>
  <si>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</si>
  <si>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</si>
  <si>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</si>
  <si>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</si>
  <si>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</si>
  <si>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</si>
  <si>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</si>
  <si>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</si>
  <si>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</si>
  <si>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</si>
  <si>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</si>
  <si>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</si>
  <si>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</si>
  <si>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</si>
  <si>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</si>
  <si>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</si>
  <si>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</si>
  <si>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</si>
  <si>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</si>
  <si>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</si>
  <si>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</si>
  <si>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</si>
  <si>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</si>
  <si>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</si>
  <si>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</si>
  <si>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</si>
  <si>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</si>
  <si>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</si>
  <si>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</si>
  <si>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</si>
  <si>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</si>
  <si>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</si>
  <si>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</si>
  <si>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</si>
  <si>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</si>
  <si>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</si>
  <si>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</si>
  <si>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</si>
  <si>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</si>
  <si>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</si>
  <si>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</si>
  <si>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</si>
  <si>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</si>
  <si>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</si>
  <si>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</si>
  <si>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</si>
  <si>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</si>
  <si>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</si>
  <si>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</si>
  <si>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</si>
  <si>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</si>
  <si>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</si>
  <si>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</si>
  <si>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</si>
  <si>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</si>
  <si>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</si>
  <si>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</si>
  <si>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</si>
  <si>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</si>
  <si>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</si>
  <si>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</si>
  <si>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</si>
  <si>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</si>
  <si>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</si>
  <si>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</si>
  <si>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</si>
  <si>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</si>
  <si>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</si>
  <si>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</si>
  <si>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</si>
  <si>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</si>
  <si>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</si>
  <si>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</si>
  <si>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</si>
  <si>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</si>
  <si>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</si>
  <si>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</si>
  <si>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</si>
  <si>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</si>
  <si>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</si>
  <si>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</si>
  <si>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</si>
  <si>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</si>
  <si>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</si>
  <si>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</si>
  <si>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</si>
  <si>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</si>
  <si>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</si>
  <si>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</si>
  <si>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</si>
  <si>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</si>
  <si>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</si>
  <si>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</si>
  <si>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</si>
  <si>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</si>
  <si>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</si>
  <si>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</si>
  <si>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</si>
  <si>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</si>
  <si>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</si>
  <si>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</si>
  <si>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</si>
  <si>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</si>
  <si>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</si>
  <si>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</si>
  <si>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</si>
  <si>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</si>
  <si>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</si>
  <si>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</si>
  <si>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</si>
  <si>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</si>
  <si>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</si>
  <si>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</si>
  <si>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</si>
  <si>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</si>
  <si>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</si>
  <si>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</si>
  <si>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</si>
  <si>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</si>
  <si>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</si>
  <si>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</si>
  <si>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</si>
  <si>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</si>
  <si>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</si>
  <si>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</si>
  <si>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</si>
  <si>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</si>
  <si>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</si>
  <si>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</si>
  <si>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</si>
  <si>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</si>
  <si>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</si>
  <si>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</si>
  <si>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</si>
  <si>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</si>
  <si>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</si>
  <si>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</si>
  <si>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</si>
  <si>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</si>
  <si>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</si>
  <si>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</si>
  <si>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</si>
  <si>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</si>
  <si>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</si>
  <si>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</si>
  <si>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</si>
  <si>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</si>
  <si>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</si>
  <si>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</si>
  <si>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</si>
  <si>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</si>
  <si>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</si>
  <si>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</si>
  <si>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</si>
  <si>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</si>
  <si>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</si>
  <si>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</si>
  <si>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</si>
  <si>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</si>
  <si>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</si>
  <si>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</si>
  <si>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</si>
  <si>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</si>
  <si>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</si>
  <si>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</si>
  <si>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</si>
  <si>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</si>
  <si>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</si>
  <si>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</si>
  <si>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</si>
  <si>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</si>
  <si>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</si>
  <si>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</si>
  <si>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</si>
  <si>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</si>
  <si>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</si>
  <si>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</si>
  <si>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</si>
  <si>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</si>
  <si>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</si>
  <si>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</si>
  <si>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</si>
  <si>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</si>
  <si>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</si>
  <si>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</si>
  <si>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</si>
  <si>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</si>
  <si>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</si>
  <si>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</si>
  <si>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</si>
  <si>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</si>
  <si>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</si>
  <si>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</si>
  <si>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</si>
  <si>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</si>
  <si>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</si>
  <si>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</si>
  <si>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</si>
  <si>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</si>
  <si>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</si>
  <si>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</si>
  <si>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</si>
  <si>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</si>
  <si>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</si>
  <si>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</si>
  <si>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</si>
  <si>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</si>
  <si>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</si>
  <si>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</si>
  <si>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</si>
  <si>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</si>
  <si>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</si>
  <si>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</si>
  <si>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</si>
  <si>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</si>
  <si>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</si>
  <si>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</si>
  <si>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</si>
  <si>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</si>
  <si>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</si>
  <si>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</si>
  <si>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</si>
  <si>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</si>
  <si>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</si>
  <si>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</si>
  <si>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</si>
  <si>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</si>
  <si>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</si>
  <si>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</si>
  <si>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</si>
  <si>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</si>
  <si>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</si>
  <si>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</si>
  <si>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</si>
  <si>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</si>
  <si>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</si>
  <si>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</si>
  <si>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</si>
  <si>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</si>
  <si>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</si>
  <si>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</si>
  <si>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</si>
  <si>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</si>
  <si>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</si>
  <si>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</si>
  <si>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</si>
  <si>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</si>
  <si>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</si>
  <si>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</si>
  <si>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</si>
  <si>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</si>
  <si>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</si>
  <si>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</si>
  <si>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</si>
  <si>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</si>
  <si>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</si>
  <si>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</si>
  <si>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</si>
  <si>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</si>
  <si>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</si>
  <si>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</si>
  <si>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</si>
  <si>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</si>
  <si>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</si>
  <si>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</si>
  <si>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</si>
  <si>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</si>
  <si>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</si>
  <si>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</si>
  <si>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</si>
  <si>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</si>
  <si>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</si>
  <si>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</si>
  <si>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</si>
  <si>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</si>
  <si>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</si>
  <si>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</si>
  <si>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</si>
  <si>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</si>
  <si>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</si>
  <si>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</si>
  <si>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</si>
  <si>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</si>
  <si>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</si>
  <si>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</si>
  <si>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</si>
  <si>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</si>
  <si>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</si>
  <si>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</si>
  <si>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</si>
  <si>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</si>
  <si>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</si>
  <si>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</si>
  <si>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</si>
  <si>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</si>
  <si>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</si>
  <si>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</si>
  <si>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</si>
  <si>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</si>
  <si>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</si>
  <si>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</si>
  <si>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</si>
  <si>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</si>
  <si>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</si>
  <si>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</si>
  <si>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</si>
  <si>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</si>
  <si>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</si>
  <si>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</si>
  <si>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</si>
  <si>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</si>
  <si>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</si>
  <si>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</si>
  <si>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</si>
  <si>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</si>
  <si>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</si>
  <si>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</si>
  <si>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</si>
  <si>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</si>
  <si>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</si>
  <si>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</si>
  <si>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</si>
  <si>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</si>
  <si>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</si>
  <si>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</si>
  <si>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</si>
  <si>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</si>
  <si>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</si>
  <si>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</si>
  <si>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</si>
  <si>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</si>
  <si>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</si>
  <si>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</si>
  <si>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</si>
  <si>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</si>
  <si>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</si>
  <si>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</si>
  <si>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</si>
  <si>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</si>
  <si>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</si>
  <si>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</si>
  <si>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</si>
  <si>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</si>
  <si>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</si>
  <si>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</si>
  <si>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</si>
  <si>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</si>
  <si>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</si>
  <si>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</si>
  <si>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</si>
  <si>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</si>
  <si>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</si>
  <si>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</si>
  <si>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</si>
  <si>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</si>
  <si>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</si>
  <si>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</si>
  <si>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</si>
  <si>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</si>
  <si>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</si>
  <si>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</si>
  <si>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</si>
  <si>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</si>
  <si>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</si>
  <si>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</si>
  <si>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</si>
  <si>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</si>
  <si>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</si>
  <si>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</si>
  <si>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</si>
  <si>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</si>
  <si>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</si>
  <si>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</si>
  <si>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</si>
  <si>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</si>
  <si>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</si>
  <si>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</si>
  <si>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</si>
  <si>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</si>
  <si>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</si>
  <si>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</si>
  <si>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</si>
  <si>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</si>
  <si>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</si>
  <si>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</si>
  <si>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</si>
  <si>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</si>
  <si>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</si>
  <si>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</si>
  <si>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</si>
  <si>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</si>
  <si>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</si>
  <si>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</si>
  <si>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</si>
  <si>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</si>
  <si>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</si>
  <si>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</si>
  <si>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</si>
  <si>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</si>
  <si>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</si>
  <si>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</si>
  <si>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</si>
  <si>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</si>
  <si>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</si>
  <si>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</si>
  <si>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</si>
  <si>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</si>
  <si>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</si>
  <si>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</si>
  <si>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</si>
  <si>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</si>
  <si>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</si>
  <si>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</si>
  <si>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</si>
  <si>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</si>
  <si>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</si>
  <si>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</si>
  <si>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</si>
  <si>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</si>
  <si>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</si>
  <si>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</si>
  <si>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</si>
  <si>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</si>
  <si>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</si>
  <si>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</si>
  <si>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</si>
  <si>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</si>
  <si>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</si>
  <si>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</si>
  <si>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</si>
  <si>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</si>
  <si>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</si>
  <si>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</si>
  <si>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</si>
  <si>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</si>
  <si>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</si>
  <si>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</si>
  <si>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</si>
  <si>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</si>
  <si>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</si>
  <si>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</si>
  <si>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</si>
  <si>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</si>
  <si>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</si>
  <si>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</si>
  <si>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</si>
  <si>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</si>
  <si>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</si>
  <si>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</si>
  <si>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</si>
  <si>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</si>
  <si>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</si>
  <si>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</si>
  <si>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</si>
  <si>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</si>
  <si>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</si>
  <si>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</si>
  <si>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</si>
  <si>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</si>
  <si>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</si>
  <si>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</si>
  <si>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</si>
  <si>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</si>
  <si>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</si>
  <si>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</si>
  <si>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</si>
  <si>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</si>
  <si>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</si>
  <si>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</si>
  <si>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</si>
  <si>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</si>
  <si>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</si>
  <si>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</si>
  <si>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</si>
  <si>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</si>
  <si>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</si>
  <si>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</si>
  <si>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</si>
  <si>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</si>
  <si>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</si>
  <si>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</si>
  <si>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</si>
  <si>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</si>
  <si>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</si>
  <si>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</si>
  <si>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</si>
  <si>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</si>
  <si>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</si>
  <si>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</si>
  <si>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</si>
  <si>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</si>
  <si>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</si>
  <si>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</si>
  <si>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</si>
  <si>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</si>
  <si>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</si>
  <si>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</si>
  <si>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</si>
  <si>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</si>
  <si>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</si>
  <si>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</si>
  <si>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</si>
  <si>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</si>
  <si>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</si>
  <si>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</si>
  <si>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</si>
  <si>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</si>
  <si>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</si>
  <si>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</si>
  <si>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</si>
  <si>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</si>
  <si>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</si>
  <si>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</si>
  <si>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</si>
  <si>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</si>
  <si>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</si>
  <si>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</si>
  <si>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</si>
  <si>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</si>
  <si>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</si>
  <si>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</si>
  <si>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</si>
  <si>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</si>
  <si>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</si>
  <si>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</si>
  <si>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</si>
  <si>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</si>
  <si>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</si>
  <si>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</si>
  <si>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</si>
  <si>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</si>
  <si>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</si>
  <si>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</si>
  <si>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</si>
  <si>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</si>
  <si>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</si>
  <si>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</si>
  <si>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</si>
  <si>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</si>
  <si>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</si>
  <si>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</si>
  <si>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</si>
  <si>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</si>
  <si>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</si>
  <si>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</si>
  <si>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</si>
  <si>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</si>
  <si>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</si>
  <si>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</si>
  <si>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</si>
  <si>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</si>
  <si>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</si>
  <si>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</si>
  <si>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</si>
  <si>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</si>
  <si>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</si>
  <si>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</si>
  <si>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</si>
  <si>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</si>
  <si>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</si>
  <si>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</si>
  <si>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</si>
  <si>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</si>
  <si>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</si>
  <si>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</si>
  <si>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</si>
  <si>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</si>
  <si>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</si>
  <si>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</si>
  <si>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</si>
  <si>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</si>
  <si>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</si>
  <si>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</si>
  <si>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</si>
  <si>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</si>
  <si>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</si>
  <si>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</si>
  <si>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</si>
  <si>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</si>
  <si>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</si>
  <si>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</si>
  <si>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</si>
  <si>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</si>
  <si>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</si>
  <si>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</si>
  <si>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</si>
  <si>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</si>
  <si>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</si>
  <si>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</si>
  <si>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</si>
  <si>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</si>
  <si>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</si>
  <si>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</si>
  <si>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</si>
  <si>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</si>
  <si>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</si>
  <si>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</si>
  <si>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</si>
  <si>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</si>
  <si>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</si>
  <si>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</si>
  <si>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</si>
  <si>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</si>
  <si>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</si>
  <si>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</si>
  <si>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</si>
  <si>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</si>
  <si>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</si>
  <si>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</si>
  <si>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</si>
  <si>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</si>
  <si>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</si>
  <si>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</si>
  <si>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</si>
  <si>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</si>
  <si>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</si>
  <si>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</si>
  <si>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</si>
  <si>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</si>
  <si>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</si>
  <si>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</si>
  <si>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</si>
  <si>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</si>
  <si>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</si>
  <si>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</si>
  <si>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</si>
  <si>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</si>
  <si>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</si>
  <si>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</si>
  <si>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</si>
  <si>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</si>
  <si>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</si>
  <si>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</si>
  <si>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</si>
  <si>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</si>
  <si>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</si>
  <si>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</si>
  <si>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</si>
  <si>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</si>
  <si>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</si>
  <si>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</si>
  <si>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</si>
  <si>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</si>
  <si>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</si>
  <si>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</si>
  <si>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</si>
  <si>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</si>
  <si>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</si>
  <si>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</si>
  <si>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</si>
  <si>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</si>
  <si>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</si>
  <si>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</si>
  <si>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</si>
  <si>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</si>
  <si>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</si>
  <si>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</si>
  <si>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</si>
  <si>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</si>
  <si>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</si>
  <si>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</si>
  <si>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</si>
  <si>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</si>
  <si>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</si>
  <si>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</si>
  <si>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</si>
  <si>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</si>
  <si>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</si>
  <si>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</si>
  <si>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</si>
  <si>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</si>
  <si>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</si>
  <si>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</si>
  <si>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</si>
  <si>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</si>
  <si>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</si>
  <si>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</si>
  <si>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</si>
  <si>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</si>
  <si>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</si>
  <si>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</si>
  <si>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</si>
  <si>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</si>
  <si>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</si>
  <si>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</si>
  <si>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</si>
  <si>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</si>
  <si>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</si>
  <si>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</si>
  <si>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</si>
  <si>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</si>
  <si>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</si>
  <si>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</si>
  <si>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</si>
  <si>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</si>
  <si>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</si>
  <si>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</si>
  <si>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</si>
  <si>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</si>
  <si>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</si>
  <si>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</si>
  <si>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</si>
  <si>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</si>
  <si>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</si>
  <si>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</si>
  <si>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</si>
  <si>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</si>
  <si>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</si>
  <si>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</si>
  <si>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</si>
  <si>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</si>
  <si>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</si>
  <si>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</si>
  <si>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</si>
  <si>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</si>
  <si>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</si>
  <si>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</si>
  <si>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</si>
  <si>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</si>
  <si>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</si>
  <si>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</si>
  <si>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</si>
  <si>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</si>
  <si>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</si>
  <si>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</si>
  <si>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</si>
  <si>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</si>
  <si>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</si>
  <si>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</si>
  <si>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</si>
  <si>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</si>
  <si>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</si>
  <si>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</si>
  <si>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</si>
  <si>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</si>
  <si>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</si>
  <si>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</si>
  <si>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</si>
  <si>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</si>
  <si>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</si>
  <si>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</si>
  <si>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</si>
  <si>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</si>
  <si>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</si>
  <si>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</si>
  <si>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</si>
  <si>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</si>
  <si>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</si>
  <si>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</si>
  <si>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</si>
  <si>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</si>
  <si>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</si>
  <si>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</si>
  <si>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</si>
  <si>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</si>
  <si>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</si>
  <si>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</si>
  <si>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</si>
  <si>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</si>
  <si>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</si>
  <si>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</si>
  <si>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</si>
  <si>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</si>
  <si>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</si>
  <si>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</si>
  <si>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</si>
  <si>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</si>
  <si>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</si>
  <si>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</si>
  <si>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</si>
  <si>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</si>
  <si>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</si>
  <si>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</si>
  <si>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</si>
  <si>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</si>
  <si>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</si>
  <si>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</si>
  <si>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</si>
  <si>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</si>
  <si>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</si>
  <si>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</si>
  <si>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</si>
  <si>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</si>
  <si>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</si>
  <si>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</si>
  <si>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</si>
  <si>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</si>
  <si>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</si>
  <si>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</si>
  <si>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</si>
  <si>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</si>
  <si>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</si>
  <si>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</si>
  <si>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</si>
  <si>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</si>
  <si>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</si>
  <si>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</si>
  <si>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</si>
  <si>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</si>
  <si>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</si>
  <si>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</si>
  <si>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</si>
  <si>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</si>
  <si>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</si>
  <si>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</si>
  <si>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</si>
  <si>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</si>
  <si>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</si>
  <si>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</si>
  <si>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</si>
  <si>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</si>
  <si>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</si>
  <si>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</si>
  <si>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</si>
  <si>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</si>
  <si>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</si>
  <si>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</si>
  <si>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</si>
  <si>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</si>
  <si>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</si>
  <si>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</si>
  <si>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</si>
  <si>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</si>
  <si>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</si>
  <si>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</si>
  <si>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</si>
  <si>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</si>
  <si>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</si>
  <si>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</si>
  <si>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</si>
  <si>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</si>
  <si>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</si>
  <si>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</si>
  <si>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</si>
  <si>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</si>
  <si>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</si>
  <si>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</si>
  <si>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</si>
  <si>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</si>
  <si>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</si>
  <si>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</si>
  <si>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</si>
  <si>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</si>
  <si>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</si>
  <si>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</si>
  <si>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</si>
  <si>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</si>
  <si>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</si>
  <si>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</si>
  <si>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</si>
  <si>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</si>
  <si>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</si>
  <si>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</si>
  <si>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</si>
  <si>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</si>
  <si>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</si>
  <si>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</si>
  <si>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</si>
  <si>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</si>
  <si>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</si>
  <si>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</si>
  <si>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</si>
  <si>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</si>
  <si>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</si>
  <si>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</si>
  <si>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</si>
  <si>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</si>
  <si>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</si>
  <si>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</si>
  <si>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</si>
  <si>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</si>
  <si>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</si>
  <si>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</si>
  <si>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</si>
  <si>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</si>
  <si>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</si>
  <si>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</si>
  <si>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</si>
  <si>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</si>
  <si>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</si>
  <si>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</si>
  <si>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</si>
  <si>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</si>
  <si>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</si>
  <si>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</si>
  <si>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</si>
  <si>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</si>
  <si>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</si>
  <si>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</si>
  <si>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</si>
  <si>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</si>
  <si>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</si>
  <si>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</si>
  <si>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</si>
  <si>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</si>
  <si>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</si>
  <si>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</si>
  <si>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</si>
  <si>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</si>
  <si>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</si>
  <si>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</si>
  <si>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</si>
  <si>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</si>
  <si>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</si>
  <si>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</si>
  <si>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</si>
  <si>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</si>
  <si>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</si>
  <si>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</si>
  <si>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</si>
  <si>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</si>
  <si>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</si>
  <si>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</si>
  <si>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</si>
  <si>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</si>
  <si>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</si>
  <si>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</si>
  <si>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</si>
  <si>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</si>
  <si>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</si>
  <si>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</si>
  <si>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</si>
  <si>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</si>
  <si>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</si>
  <si>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</si>
  <si>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</si>
  <si>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</si>
  <si>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</si>
  <si>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</si>
  <si>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</si>
  <si>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</si>
  <si>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</si>
  <si>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</si>
  <si>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</si>
  <si>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</si>
  <si>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</si>
  <si>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</si>
  <si>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</si>
  <si>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</si>
  <si>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</si>
  <si>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</si>
  <si>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</si>
  <si>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</si>
  <si>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</si>
  <si>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</si>
  <si>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</si>
  <si>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</si>
  <si>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</si>
  <si>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</si>
  <si>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</si>
  <si>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</si>
  <si>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</si>
  <si>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</si>
  <si>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</si>
  <si>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</si>
  <si>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</si>
  <si>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</si>
  <si>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</si>
  <si>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</si>
  <si>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</si>
  <si>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</si>
  <si>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</si>
  <si>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</si>
  <si>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</si>
  <si>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</si>
  <si>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</si>
  <si>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</si>
  <si>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</si>
  <si>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</si>
  <si>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</si>
  <si>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</si>
  <si>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</si>
  <si>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</si>
  <si>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</si>
  <si>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</si>
  <si>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</si>
  <si>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</si>
  <si>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</si>
  <si>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</si>
  <si>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</si>
  <si>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</si>
  <si>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</si>
  <si>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</si>
  <si>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</si>
  <si>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</si>
  <si>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</si>
  <si>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</si>
  <si>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</si>
  <si>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</si>
  <si>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</si>
  <si>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</si>
  <si>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</si>
  <si>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</si>
  <si>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</si>
  <si>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</si>
  <si>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</si>
  <si>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</si>
  <si>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</si>
  <si>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</si>
  <si>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</si>
  <si>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</si>
  <si>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</si>
  <si>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</si>
  <si>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</si>
  <si>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</si>
  <si>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</si>
  <si>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</si>
  <si>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</si>
  <si>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</si>
  <si>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</si>
  <si>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</si>
  <si>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</si>
  <si>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</si>
  <si>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</si>
  <si>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</si>
  <si>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</si>
  <si>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</si>
  <si>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</si>
  <si>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</si>
  <si>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</si>
  <si>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</si>
  <si>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</si>
  <si>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</si>
  <si>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</si>
  <si>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</si>
  <si>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</si>
  <si>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</si>
  <si>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</si>
  <si>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</si>
  <si>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</si>
  <si>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</si>
  <si>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</si>
  <si>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</si>
  <si>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</si>
  <si>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</si>
  <si>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</si>
  <si>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</si>
  <si>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</si>
  <si>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</si>
  <si>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</si>
  <si>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</si>
  <si>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</si>
  <si>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</si>
  <si>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</si>
  <si>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</si>
  <si>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</si>
  <si>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</si>
  <si>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</si>
  <si>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</si>
  <si>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</si>
  <si>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</si>
  <si>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</si>
  <si>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</si>
  <si>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</si>
  <si>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</si>
  <si>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</si>
  <si>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</si>
  <si>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</si>
  <si>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</si>
  <si>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</si>
  <si>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</si>
  <si>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</si>
  <si>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</si>
  <si>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</si>
  <si>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</si>
  <si>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</si>
  <si>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</si>
  <si>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</si>
  <si>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</si>
  <si>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</si>
  <si>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</si>
  <si>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</si>
  <si>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</si>
  <si>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</si>
  <si>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</si>
  <si>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</si>
  <si>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</si>
  <si>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</si>
  <si>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</si>
  <si>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</si>
  <si>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</si>
  <si>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</si>
  <si>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</si>
  <si>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</si>
  <si>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</si>
  <si>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</si>
  <si>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</si>
  <si>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</si>
  <si>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</si>
  <si>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</si>
  <si>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</si>
  <si>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</si>
  <si>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</si>
  <si>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</si>
  <si>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</si>
  <si>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</si>
  <si>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</si>
  <si>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</si>
  <si>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</si>
  <si>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</si>
  <si>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</si>
  <si>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</si>
  <si>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</si>
  <si>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</si>
  <si>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</si>
  <si>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</si>
  <si>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</si>
  <si>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</si>
  <si>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</si>
  <si>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</si>
  <si>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</si>
  <si>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</si>
  <si>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</si>
  <si>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</si>
  <si>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</si>
  <si>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</si>
  <si>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</si>
  <si>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</si>
  <si>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</si>
  <si>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</si>
  <si>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</si>
  <si>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</si>
  <si>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</si>
  <si>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</si>
  <si>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</si>
  <si>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</si>
  <si>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</si>
  <si>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</si>
  <si>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</si>
  <si>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</si>
  <si>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</si>
  <si>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</si>
  <si>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</si>
  <si>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</si>
  <si>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</si>
  <si>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</si>
  <si>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</si>
  <si>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</si>
  <si>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</si>
  <si>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</si>
  <si>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</si>
  <si>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</si>
  <si>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</si>
  <si>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</si>
  <si>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</si>
  <si>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</si>
  <si>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</si>
  <si>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</si>
  <si>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</si>
  <si>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</si>
  <si>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</si>
  <si>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</si>
  <si>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</si>
  <si>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</si>
  <si>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</si>
  <si>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</si>
  <si>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</si>
  <si>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</si>
  <si>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</si>
  <si>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</si>
  <si>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</si>
  <si>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</si>
  <si>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</si>
  <si>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</si>
  <si>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</si>
  <si>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</si>
  <si>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</si>
  <si>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</si>
  <si>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</si>
  <si>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</si>
  <si>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</si>
  <si>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</si>
  <si>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</si>
  <si>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</si>
  <si>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</si>
  <si>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</si>
  <si>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</si>
  <si>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</si>
  <si>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</si>
  <si>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</si>
  <si>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</si>
  <si>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</si>
  <si>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</si>
  <si>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</si>
  <si>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</si>
  <si>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</si>
  <si>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</si>
  <si>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</si>
  <si>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</si>
  <si>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</si>
  <si>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</si>
  <si>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</si>
  <si>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</si>
  <si>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</si>
  <si>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</si>
  <si>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</si>
  <si>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</si>
  <si>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</si>
  <si>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</si>
  <si>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</si>
  <si>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</si>
  <si>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</si>
  <si>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</si>
  <si>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</si>
  <si>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</si>
  <si>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</si>
  <si>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</si>
  <si>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</si>
  <si>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</si>
  <si>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</si>
  <si>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</si>
  <si>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</si>
  <si>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</si>
  <si>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</si>
  <si>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</si>
  <si>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</si>
  <si>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</si>
  <si>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</si>
  <si>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</si>
  <si>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</si>
  <si>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</si>
  <si>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</si>
  <si>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</si>
  <si>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</si>
  <si>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</si>
  <si>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</si>
  <si>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</si>
  <si>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</si>
  <si>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</si>
  <si>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</si>
  <si>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</si>
  <si>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</si>
  <si>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</si>
  <si>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</si>
  <si>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</si>
  <si>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</si>
  <si>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</si>
  <si>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</si>
  <si>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</si>
  <si>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</si>
  <si>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</si>
  <si>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</si>
  <si>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</si>
  <si>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</si>
  <si>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</si>
  <si>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</si>
  <si>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</si>
  <si>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</si>
  <si>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</si>
  <si>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</si>
  <si>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</si>
  <si>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</si>
  <si>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</si>
  <si>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</si>
  <si>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</si>
  <si>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</si>
  <si>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</si>
  <si>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</si>
  <si>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</si>
  <si>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</si>
  <si>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</si>
  <si>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</si>
  <si>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</si>
  <si>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</si>
  <si>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</si>
  <si>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</si>
  <si>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</si>
  <si>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</si>
  <si>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</si>
  <si>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</si>
  <si>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</si>
  <si>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</si>
  <si>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</si>
  <si>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</si>
  <si>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</si>
  <si>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</si>
  <si>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</si>
  <si>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</si>
  <si>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</si>
  <si>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</si>
  <si>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</si>
  <si>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</si>
  <si>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</si>
  <si>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</si>
  <si>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</si>
  <si>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</si>
  <si>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</si>
  <si>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</si>
  <si>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</si>
  <si>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</si>
  <si>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</si>
  <si>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</si>
  <si>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</si>
  <si>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</si>
  <si>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</si>
  <si>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</si>
  <si>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</si>
  <si>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</si>
  <si>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</si>
  <si>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</si>
  <si>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</si>
  <si>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</si>
  <si>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</si>
  <si>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</si>
  <si>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</si>
  <si>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</si>
  <si>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</si>
  <si>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</si>
  <si>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</si>
  <si>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</si>
  <si>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</si>
  <si>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</si>
  <si>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</si>
  <si>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</si>
  <si>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</si>
  <si>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</si>
  <si>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</si>
  <si>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</si>
  <si>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</si>
  <si>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</si>
  <si>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</si>
  <si>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</si>
  <si>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</si>
  <si>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</si>
  <si>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</si>
  <si>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</si>
  <si>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</si>
  <si>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</si>
  <si>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</si>
  <si>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</si>
  <si>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</si>
  <si>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</si>
  <si>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</si>
  <si>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</si>
  <si>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</si>
  <si>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</si>
  <si>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</si>
  <si>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</si>
  <si>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</si>
  <si>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</si>
  <si>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</si>
  <si>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</si>
  <si>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</si>
  <si>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</si>
  <si>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</si>
  <si>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</si>
  <si>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</si>
  <si>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</si>
  <si>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</si>
  <si>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</si>
  <si>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</si>
  <si>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</si>
  <si>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</si>
  <si>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</si>
  <si>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</si>
  <si>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</si>
  <si>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</si>
  <si>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</si>
  <si>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</si>
  <si>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</si>
  <si>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</si>
  <si>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</si>
  <si>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</si>
  <si>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</si>
  <si>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</si>
  <si>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</si>
  <si>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</si>
  <si>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</si>
  <si>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</si>
  <si>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</si>
  <si>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</si>
  <si>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</si>
  <si>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</si>
  <si>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</si>
  <si>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</si>
  <si>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</si>
  <si>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</si>
  <si>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</si>
  <si>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</si>
  <si>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</si>
  <si>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</si>
  <si>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</si>
  <si>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</si>
  <si>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</si>
  <si>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</si>
  <si>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</si>
  <si>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</si>
  <si>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</si>
  <si>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</si>
  <si>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</si>
  <si>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</si>
  <si>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</si>
  <si>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</si>
  <si>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</si>
  <si>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</si>
  <si>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</si>
  <si>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</si>
  <si>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</si>
  <si>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</si>
  <si>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</si>
  <si>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</si>
  <si>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</si>
  <si>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</si>
  <si>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</si>
  <si>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</si>
  <si>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</si>
  <si>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</si>
  <si>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</si>
  <si>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</si>
  <si>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</si>
  <si>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</si>
  <si>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</si>
  <si>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</si>
  <si>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</si>
  <si>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</si>
  <si>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</si>
  <si>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</si>
  <si>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</si>
  <si>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</si>
  <si>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</si>
  <si>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</si>
  <si>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</si>
  <si>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</si>
  <si>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</si>
  <si>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</si>
  <si>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</si>
  <si>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</si>
  <si>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</si>
  <si>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</si>
  <si>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</si>
  <si>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</si>
  <si>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</si>
  <si>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</si>
  <si>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</si>
  <si>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</si>
  <si>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</si>
  <si>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</si>
  <si>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</si>
  <si>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</si>
  <si>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</si>
  <si>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</si>
  <si>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</si>
  <si>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</si>
  <si>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</si>
  <si>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</si>
  <si>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</si>
  <si>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</si>
  <si>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</si>
  <si>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</si>
  <si>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</si>
  <si>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</si>
  <si>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</si>
  <si>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</si>
  <si>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</si>
  <si>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</si>
  <si>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</si>
  <si>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</si>
  <si>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</si>
  <si>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</si>
  <si>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</si>
  <si>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</si>
  <si>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</si>
  <si>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</si>
  <si>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</si>
  <si>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</si>
  <si>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</si>
  <si>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</si>
  <si>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</si>
  <si>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</si>
  <si>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</si>
  <si>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</si>
  <si>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</si>
  <si>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</si>
  <si>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</si>
  <si>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</si>
  <si>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</si>
  <si>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</si>
  <si>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</si>
  <si>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</si>
  <si>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</si>
  <si>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</si>
  <si>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</si>
  <si>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</si>
  <si>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</si>
  <si>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</si>
  <si>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</si>
  <si>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</si>
  <si>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</si>
  <si>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</si>
  <si>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</si>
  <si>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</si>
  <si>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</si>
  <si>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</si>
  <si>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</si>
  <si>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</si>
  <si>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</si>
  <si>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</si>
  <si>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</si>
  <si>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</si>
  <si>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</si>
  <si>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</si>
  <si>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</si>
  <si>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</si>
  <si>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</si>
  <si>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</si>
  <si>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</si>
  <si>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</si>
  <si>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</si>
  <si>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</si>
  <si>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</si>
  <si>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</si>
  <si>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</si>
  <si>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</si>
  <si>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</si>
  <si>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</si>
  <si>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</si>
  <si>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</si>
  <si>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</si>
  <si>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</si>
  <si>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</si>
  <si>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</si>
  <si>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</si>
  <si>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</si>
  <si>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</si>
  <si>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</si>
  <si>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</si>
  <si>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</si>
  <si>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</si>
  <si>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</si>
  <si>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</si>
  <si>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</si>
  <si>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</si>
  <si>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</si>
  <si>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</si>
  <si>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</si>
  <si>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</si>
  <si>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</si>
  <si>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</si>
  <si>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</si>
  <si>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</si>
  <si>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</si>
  <si>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</si>
  <si>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</si>
  <si>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</si>
  <si>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</si>
  <si>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</si>
  <si>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</si>
  <si>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</si>
  <si>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</si>
  <si>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</si>
  <si>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</si>
  <si>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</si>
  <si>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</si>
  <si>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</si>
  <si>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</si>
  <si>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</si>
  <si>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</si>
  <si>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</si>
  <si>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</si>
  <si>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</si>
  <si>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</si>
  <si>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</si>
  <si>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</si>
  <si>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</si>
  <si>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</si>
  <si>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</si>
  <si>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</si>
  <si>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</si>
  <si>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</si>
  <si>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</si>
  <si>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</si>
  <si>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</si>
  <si>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</si>
  <si>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</si>
  <si>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</si>
  <si>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</si>
  <si>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</si>
  <si>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</si>
  <si>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</si>
  <si>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</si>
  <si>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</si>
  <si>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</si>
  <si>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</si>
  <si>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</si>
  <si>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</si>
  <si>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</si>
  <si>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</si>
  <si>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</si>
  <si>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</si>
  <si>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</si>
  <si>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</si>
  <si>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</si>
  <si>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</si>
  <si>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</si>
  <si>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</si>
  <si>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</si>
  <si>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</si>
  <si>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</si>
  <si>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</si>
  <si>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</si>
  <si>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</si>
  <si>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</si>
  <si>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</si>
  <si>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</si>
  <si>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</si>
  <si>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</si>
  <si>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</si>
  <si>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</si>
  <si>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</si>
  <si>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</si>
  <si>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</si>
  <si>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</si>
  <si>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</si>
  <si>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</si>
  <si>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</si>
  <si>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</si>
  <si>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</si>
  <si>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</si>
  <si>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</si>
  <si>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</si>
  <si>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</si>
  <si>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</si>
  <si>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</si>
  <si>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</si>
  <si>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</si>
  <si>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</si>
  <si>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</si>
  <si>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</si>
  <si>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</si>
  <si>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</si>
  <si>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</si>
  <si>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</si>
  <si>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</si>
  <si>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</si>
  <si>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</si>
  <si>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</si>
  <si>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</si>
  <si>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</si>
  <si>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</si>
  <si>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</si>
  <si>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</si>
  <si>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</si>
  <si>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</si>
  <si>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</si>
  <si>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</si>
  <si>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</si>
  <si>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</si>
  <si>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</si>
  <si>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</si>
  <si>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</si>
  <si>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</si>
  <si>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</si>
  <si>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</si>
  <si>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</si>
  <si>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</si>
  <si>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</si>
  <si>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</si>
  <si>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</si>
  <si>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</si>
  <si>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</si>
  <si>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</si>
  <si>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</si>
  <si>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</si>
  <si>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</si>
  <si>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</si>
  <si>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</si>
  <si>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</si>
  <si>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</si>
  <si>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</si>
  <si>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</si>
  <si>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</si>
  <si>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</si>
  <si>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</si>
  <si>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</si>
  <si>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</si>
  <si>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</si>
  <si>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</si>
  <si>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</si>
  <si>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</si>
  <si>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</si>
  <si>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</si>
  <si>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</si>
  <si>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</si>
  <si>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</si>
  <si>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</si>
  <si>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</si>
  <si>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</si>
  <si>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</si>
  <si>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</si>
  <si>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</si>
  <si>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</si>
  <si>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</si>
  <si>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</si>
  <si>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</si>
  <si>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</si>
  <si>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</si>
  <si>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</si>
  <si>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</si>
  <si>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</si>
  <si>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</si>
  <si>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</si>
  <si>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</si>
  <si>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</si>
  <si>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</si>
  <si>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</si>
  <si>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</si>
  <si>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</si>
  <si>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</si>
  <si>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</si>
  <si>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</si>
  <si>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</si>
  <si>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</si>
  <si>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</si>
  <si>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</si>
  <si>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</si>
  <si>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</si>
  <si>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</si>
  <si>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</si>
  <si>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</si>
  <si>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</si>
  <si>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</si>
  <si>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</si>
  <si>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</si>
  <si>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</si>
  <si>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</si>
  <si>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</si>
  <si>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</si>
  <si>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</si>
  <si>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</si>
  <si>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</si>
  <si>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</si>
  <si>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</si>
  <si>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</si>
  <si>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</si>
  <si>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</si>
  <si>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</si>
  <si>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</si>
  <si>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</si>
  <si>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</si>
  <si>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</si>
  <si>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</si>
  <si>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</si>
  <si>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</si>
  <si>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</si>
  <si>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</si>
  <si>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</si>
  <si>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</si>
  <si>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</si>
  <si>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</si>
  <si>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</si>
  <si>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</si>
  <si>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</si>
  <si>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</si>
  <si>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</si>
  <si>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</si>
  <si>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</si>
  <si>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</si>
  <si>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</si>
  <si>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</si>
  <si>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</si>
  <si>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</si>
  <si>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</si>
  <si>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</si>
  <si>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</si>
  <si>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</si>
  <si>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</si>
  <si>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</si>
  <si>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</si>
  <si>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</si>
  <si>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</si>
  <si>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</si>
  <si>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</si>
  <si>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</si>
  <si>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</si>
  <si>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</si>
  <si>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</si>
  <si>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</si>
  <si>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</si>
  <si>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</si>
  <si>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</si>
  <si>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</si>
  <si>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</si>
  <si>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</si>
  <si>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</si>
  <si>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</si>
  <si>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</si>
  <si>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</si>
  <si>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</si>
  <si>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</si>
  <si>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</si>
  <si>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</si>
  <si>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</si>
  <si>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</si>
  <si>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</si>
  <si>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</si>
  <si>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</si>
  <si>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</si>
  <si>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</si>
  <si>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</si>
  <si>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</si>
  <si>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</si>
  <si>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</si>
  <si>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</si>
  <si>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</si>
  <si>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</si>
  <si>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</si>
  <si>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</si>
  <si>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</si>
  <si>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</si>
  <si>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</si>
  <si>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</si>
  <si>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</si>
  <si>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</si>
  <si>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</si>
  <si>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</si>
  <si>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</si>
  <si>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</si>
  <si>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</si>
  <si>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</si>
  <si>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</si>
  <si>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</si>
  <si>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</si>
  <si>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</si>
  <si>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</si>
  <si>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</si>
  <si>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</si>
  <si>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</si>
  <si>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</si>
  <si>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</si>
  <si>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</si>
  <si>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</si>
  <si>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</si>
  <si>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</si>
  <si>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</si>
  <si>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</si>
  <si>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</si>
  <si>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</si>
  <si>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</si>
  <si>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</si>
  <si>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</si>
  <si>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</si>
  <si>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</si>
  <si>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</si>
  <si>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</si>
  <si>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</si>
  <si>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</si>
  <si>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</si>
  <si>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</si>
  <si>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</si>
  <si>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</si>
  <si>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</si>
  <si>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</si>
  <si>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</si>
  <si>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</si>
  <si>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</si>
  <si>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</si>
  <si>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</si>
  <si>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</si>
  <si>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</si>
  <si>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</si>
  <si>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</si>
  <si>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</si>
  <si>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</si>
  <si>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</si>
  <si>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</si>
  <si>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</si>
  <si>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</si>
  <si>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</si>
  <si>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</si>
  <si>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</si>
  <si>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</si>
  <si>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</si>
  <si>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</si>
  <si>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</si>
  <si>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</si>
  <si>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</si>
  <si>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</si>
  <si>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</si>
  <si>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</si>
  <si>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</si>
  <si>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</si>
  <si>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</si>
  <si>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</si>
  <si>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</si>
  <si>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</si>
  <si>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</si>
  <si>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</si>
  <si>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</si>
  <si>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</si>
  <si>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</si>
  <si>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</si>
  <si>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</si>
  <si>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</si>
  <si>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</si>
  <si>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</si>
  <si>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</si>
  <si>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</si>
  <si>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</si>
  <si>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</si>
  <si>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</si>
  <si>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</si>
  <si>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</si>
  <si>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</si>
  <si>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</si>
  <si>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</si>
  <si>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</si>
  <si>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</si>
  <si>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</si>
  <si>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</si>
  <si>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</si>
  <si>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</si>
  <si>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</si>
  <si>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</si>
  <si>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</si>
  <si>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</si>
  <si>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</si>
  <si>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</si>
  <si>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</si>
  <si>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</si>
  <si>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</si>
  <si>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</si>
  <si>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</si>
  <si>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</si>
  <si>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</si>
  <si>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</si>
  <si>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</si>
  <si>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</si>
  <si>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</si>
  <si>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</si>
  <si>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</si>
  <si>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</si>
  <si>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</si>
  <si>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</si>
  <si>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</si>
  <si>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</si>
  <si>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</si>
  <si>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</si>
  <si>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</si>
  <si>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</si>
  <si>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</si>
  <si>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</si>
  <si>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</si>
  <si>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</si>
  <si>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</si>
  <si>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</si>
  <si>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</si>
  <si>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</si>
  <si>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</si>
  <si>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</si>
  <si>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</si>
  <si>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</si>
  <si>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</si>
  <si>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</si>
  <si>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</si>
  <si>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</si>
  <si>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</si>
  <si>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</si>
  <si>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</si>
  <si>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</si>
  <si>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</si>
  <si>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</si>
  <si>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</si>
  <si>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</si>
  <si>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</si>
  <si>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</si>
  <si>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</si>
  <si>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</si>
  <si>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</si>
  <si>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</si>
  <si>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</si>
  <si>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</si>
  <si>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</si>
  <si>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</si>
  <si>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</si>
  <si>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</si>
  <si>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</si>
  <si>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</si>
  <si>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</si>
  <si>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</si>
  <si>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</si>
  <si>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</si>
  <si>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</si>
  <si>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</si>
  <si>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</si>
  <si>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</si>
  <si>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</si>
  <si>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</si>
  <si>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</si>
  <si>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</si>
  <si>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</si>
  <si>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</si>
  <si>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</si>
  <si>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</si>
  <si>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</si>
  <si>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</si>
  <si>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</si>
  <si>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</si>
  <si>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</si>
  <si>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</si>
  <si>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</si>
  <si>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</si>
  <si>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</si>
  <si>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</si>
  <si>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</si>
  <si>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</si>
  <si>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</si>
  <si>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</si>
  <si>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</si>
  <si>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</si>
  <si>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</si>
  <si>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</si>
  <si>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</si>
  <si>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</si>
  <si>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</si>
  <si>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</si>
  <si>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</si>
  <si>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</si>
  <si>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</si>
  <si>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</si>
  <si>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</si>
  <si>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</si>
  <si>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</si>
  <si>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</si>
  <si>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</si>
  <si>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</si>
  <si>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</si>
  <si>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</si>
  <si>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</si>
  <si>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</si>
  <si>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</si>
  <si>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</si>
  <si>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</si>
  <si>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</si>
  <si>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</si>
  <si>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</si>
  <si>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</si>
  <si>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</si>
  <si>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</si>
  <si>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</si>
  <si>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</si>
  <si>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</si>
  <si>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</si>
  <si>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</si>
  <si>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</si>
  <si>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</si>
  <si>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</si>
  <si>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</si>
  <si>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</si>
  <si>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</si>
  <si>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</si>
  <si>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</si>
  <si>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</si>
  <si>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</si>
  <si>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</si>
  <si>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</si>
  <si>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</si>
  <si>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</si>
  <si>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</si>
  <si>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</si>
  <si>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</si>
  <si>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</si>
  <si>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</si>
  <si>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</si>
  <si>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</si>
  <si>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</si>
  <si>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</si>
  <si>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</si>
  <si>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</si>
  <si>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</si>
  <si>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</si>
  <si>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</si>
  <si>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</si>
  <si>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</si>
  <si>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</si>
  <si>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</si>
  <si>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</si>
  <si>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</si>
  <si>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</si>
  <si>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</si>
  <si>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</si>
  <si>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</si>
  <si>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</si>
  <si>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</si>
  <si>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</si>
  <si>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</si>
  <si>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</si>
  <si>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</si>
  <si>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</si>
  <si>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</si>
  <si>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</si>
  <si>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</si>
  <si>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</si>
  <si>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</si>
  <si>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</si>
  <si>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</si>
  <si>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</si>
  <si>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</si>
  <si>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</si>
  <si>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</si>
  <si>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</si>
  <si>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</si>
  <si>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</si>
  <si>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</si>
  <si>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</si>
  <si>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</si>
  <si>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</si>
  <si>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</si>
  <si>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</si>
  <si>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</si>
  <si>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</si>
  <si>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</si>
  <si>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</si>
  <si>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</si>
  <si>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</si>
  <si>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</si>
  <si>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</si>
  <si>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</si>
  <si>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</si>
  <si>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</si>
  <si>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</si>
  <si>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</si>
  <si>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</si>
  <si>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</si>
  <si>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</si>
  <si>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</si>
  <si>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</si>
  <si>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</si>
  <si>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</si>
  <si>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</si>
  <si>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</si>
  <si>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</si>
  <si>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</si>
  <si>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</si>
  <si>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</si>
  <si>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</si>
  <si>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</si>
  <si>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</si>
  <si>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</si>
  <si>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</si>
  <si>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</si>
  <si>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</si>
  <si>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</si>
  <si>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</si>
  <si>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</si>
  <si>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</si>
  <si>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</si>
  <si>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</si>
  <si>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</si>
  <si>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</si>
  <si>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</si>
  <si>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</si>
  <si>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</si>
  <si>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</si>
  <si>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</si>
  <si>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</si>
  <si>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</si>
  <si>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</si>
  <si>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</si>
  <si>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</si>
  <si>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</si>
  <si>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</si>
  <si>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</si>
  <si>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</si>
  <si>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</si>
  <si>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</si>
  <si>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</si>
  <si>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</si>
  <si>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</si>
  <si>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</si>
  <si>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</si>
  <si>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</si>
  <si>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</si>
  <si>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</si>
  <si>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</si>
  <si>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</si>
  <si>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</si>
  <si>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</si>
  <si>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</si>
  <si>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</si>
  <si>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</si>
  <si>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</si>
  <si>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</si>
  <si>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</si>
  <si>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</si>
  <si>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</si>
  <si>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</si>
  <si>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</si>
  <si>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</si>
  <si>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</si>
  <si>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</si>
  <si>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</si>
  <si>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</si>
  <si>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</si>
  <si>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</si>
  <si>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</si>
  <si>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</si>
  <si>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</si>
  <si>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</si>
  <si>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</si>
  <si>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</si>
  <si>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</si>
  <si>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</si>
  <si>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</si>
  <si>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</si>
  <si>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</si>
  <si>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</si>
  <si>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</si>
  <si>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</si>
  <si>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</si>
  <si>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</si>
  <si>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</si>
  <si>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</si>
  <si>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</si>
  <si>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</si>
  <si>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</si>
  <si>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</si>
  <si>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</si>
  <si>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</si>
  <si>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</si>
  <si>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</si>
  <si>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</si>
  <si>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</si>
  <si>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</si>
  <si>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</si>
  <si>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</si>
  <si>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</si>
  <si>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</si>
  <si>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</si>
  <si>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</si>
  <si>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</si>
  <si>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</si>
  <si>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</si>
  <si>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</si>
  <si>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</si>
  <si>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</si>
  <si>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</si>
  <si>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</si>
  <si>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</si>
  <si>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</si>
  <si>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</si>
  <si>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</si>
  <si>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</si>
  <si>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</si>
  <si>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</si>
  <si>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</si>
  <si>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</si>
  <si>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</si>
  <si>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</si>
  <si>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</si>
  <si>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</si>
  <si>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</si>
  <si>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</si>
  <si>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</si>
  <si>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</si>
  <si>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</si>
  <si>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</si>
  <si>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</si>
  <si>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</si>
  <si>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</si>
  <si>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</si>
  <si>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</si>
  <si>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</si>
  <si>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</si>
  <si>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</si>
  <si>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</si>
  <si>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</si>
  <si>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</si>
  <si>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</si>
  <si>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</si>
  <si>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</si>
  <si>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</si>
  <si>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</si>
  <si>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</si>
  <si>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</si>
  <si>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</si>
  <si>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</si>
  <si>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</si>
  <si>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</si>
  <si>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</si>
  <si>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</si>
  <si>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</si>
  <si>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</si>
  <si>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</si>
  <si>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</si>
  <si>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</si>
  <si>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</si>
  <si>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</si>
  <si>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</si>
  <si>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</si>
  <si>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</si>
  <si>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</si>
  <si>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</si>
  <si>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</si>
  <si>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</si>
  <si>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</si>
  <si>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</si>
  <si>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</si>
  <si>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</si>
  <si>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</si>
  <si>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</si>
  <si>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</si>
  <si>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</si>
  <si>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</si>
  <si>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</si>
  <si>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</si>
  <si>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</si>
  <si>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</si>
  <si>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</si>
  <si>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</si>
  <si>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</si>
  <si>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</si>
  <si>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</si>
  <si>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</si>
  <si>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</si>
  <si>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</si>
  <si>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</si>
  <si>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</si>
  <si>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</si>
  <si>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</si>
  <si>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</si>
  <si>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</si>
  <si>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</si>
  <si>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</si>
  <si>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</si>
  <si>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</si>
  <si>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</si>
  <si>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</si>
  <si>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</si>
  <si>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</si>
  <si>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</si>
  <si>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</si>
  <si>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</si>
  <si>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</si>
  <si>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</si>
  <si>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</si>
  <si>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</si>
  <si>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</si>
  <si>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</si>
  <si>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</si>
  <si>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</si>
  <si>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</si>
  <si>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</si>
  <si>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</si>
  <si>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</si>
  <si>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</si>
  <si>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</si>
  <si>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</si>
  <si>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</si>
  <si>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</si>
  <si>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</si>
  <si>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</si>
  <si>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</si>
  <si>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</si>
  <si>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</si>
  <si>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</si>
  <si>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</si>
  <si>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</si>
  <si>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</si>
  <si>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</si>
  <si>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</si>
  <si>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</si>
  <si>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</si>
  <si>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</si>
  <si>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</si>
  <si>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</si>
  <si>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</si>
  <si>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</si>
  <si>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</si>
  <si>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</si>
  <si>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</si>
  <si>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</si>
  <si>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</si>
  <si>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</si>
  <si>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</si>
  <si>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</si>
  <si>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</si>
  <si>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</si>
  <si>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</si>
  <si>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</si>
  <si>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</si>
  <si>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</si>
  <si>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</si>
  <si>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</si>
  <si>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</si>
  <si>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</si>
  <si>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</si>
  <si>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</si>
  <si>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</si>
  <si>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</si>
  <si>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</si>
  <si>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</si>
  <si>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</si>
  <si>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</si>
  <si>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</si>
  <si>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</si>
  <si>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</si>
  <si>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</si>
  <si>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</si>
  <si>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</si>
  <si>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</si>
  <si>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</si>
  <si>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</si>
  <si>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</si>
  <si>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</si>
  <si>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</si>
  <si>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</si>
  <si>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</si>
  <si>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</si>
  <si>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</si>
  <si>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</si>
  <si>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</si>
  <si>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</si>
  <si>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</si>
  <si>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</si>
  <si>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</si>
  <si>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</si>
  <si>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</si>
  <si>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</si>
  <si>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</si>
  <si>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</si>
  <si>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</si>
  <si>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</si>
  <si>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</si>
  <si>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</si>
  <si>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</si>
  <si>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</si>
  <si>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</si>
  <si>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</si>
  <si>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</si>
  <si>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</si>
  <si>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</si>
  <si>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</si>
  <si>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</si>
  <si>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</si>
  <si>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</si>
  <si>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</si>
  <si>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</si>
  <si>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</si>
  <si>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</si>
  <si>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</si>
  <si>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</si>
  <si>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</si>
  <si>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</si>
  <si>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</si>
  <si>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</si>
  <si>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</si>
  <si>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</si>
  <si>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</si>
  <si>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</si>
  <si>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</si>
  <si>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</si>
  <si>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</si>
  <si>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</si>
  <si>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</si>
  <si>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</si>
  <si>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</si>
  <si>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</si>
  <si>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</si>
  <si>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</si>
  <si>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</si>
  <si>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</si>
  <si>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</si>
  <si>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</si>
  <si>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</si>
  <si>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</si>
  <si>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</si>
  <si>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</si>
  <si>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</si>
  <si>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</si>
  <si>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</si>
  <si>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</si>
  <si>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</si>
  <si>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</si>
  <si>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</si>
  <si>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</si>
  <si>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</si>
  <si>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</si>
  <si>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</si>
  <si>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</si>
  <si>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</si>
  <si>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</si>
  <si>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</si>
  <si>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</si>
  <si>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</si>
  <si>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</si>
  <si>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</si>
  <si>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</si>
  <si>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</si>
  <si>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</si>
  <si>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</si>
  <si>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</si>
  <si>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</si>
  <si>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</si>
  <si>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</si>
  <si>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</si>
  <si>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</si>
  <si>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</si>
  <si>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</si>
  <si>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</si>
  <si>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</si>
  <si>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</si>
  <si>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</si>
  <si>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</si>
  <si>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</si>
  <si>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</si>
  <si>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</si>
  <si>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</si>
  <si>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</si>
  <si>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</si>
  <si>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</si>
  <si>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</si>
  <si>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</si>
  <si>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</si>
  <si>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</si>
  <si>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</si>
  <si>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</si>
  <si>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</si>
  <si>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</si>
  <si>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</si>
  <si>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</si>
  <si>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</si>
  <si>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</si>
  <si>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</si>
  <si>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</si>
  <si>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</si>
  <si>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</si>
  <si>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</si>
  <si>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</si>
  <si>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</si>
  <si>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</si>
  <si>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</si>
  <si>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</si>
  <si>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</si>
  <si>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</si>
  <si>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</si>
  <si>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</si>
  <si>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</si>
  <si>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</si>
  <si>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</si>
  <si>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</si>
  <si>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</si>
  <si>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</si>
  <si>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</si>
  <si>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</si>
  <si>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</si>
  <si>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</si>
  <si>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</si>
  <si>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</si>
  <si>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</si>
  <si>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</si>
  <si>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</si>
  <si>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</si>
  <si>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</si>
  <si>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</si>
  <si>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</si>
  <si>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</si>
  <si>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</si>
  <si>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</si>
  <si>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</si>
  <si>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</si>
  <si>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</si>
  <si>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</si>
  <si>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</si>
  <si>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</si>
  <si>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</si>
  <si>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</si>
  <si>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</si>
  <si>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</si>
  <si>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</si>
  <si>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</si>
  <si>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</si>
  <si>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</si>
  <si>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</si>
  <si>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</si>
  <si>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</si>
  <si>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</si>
  <si>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</si>
  <si>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</si>
  <si>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</si>
  <si>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</si>
  <si>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</si>
  <si>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</si>
  <si>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</si>
  <si>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</si>
  <si>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</si>
  <si>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</si>
  <si>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</si>
  <si>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</si>
  <si>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</si>
  <si>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</si>
  <si>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</si>
  <si>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</si>
  <si>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</si>
  <si>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</si>
  <si>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</si>
  <si>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</si>
  <si>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</si>
  <si>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</si>
  <si>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</si>
  <si>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</si>
  <si>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</si>
  <si>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</si>
  <si>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</si>
  <si>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</si>
  <si>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</si>
  <si>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</si>
  <si>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</si>
  <si>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</si>
  <si>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</si>
  <si>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</si>
  <si>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</si>
  <si>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</si>
  <si>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</si>
  <si>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</si>
  <si>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</si>
  <si>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</si>
  <si>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</si>
  <si>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</si>
  <si>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</si>
  <si>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</si>
  <si>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</si>
  <si>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</si>
  <si>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</si>
  <si>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</si>
  <si>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</si>
  <si>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</si>
  <si>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</si>
  <si>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</si>
  <si>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</si>
  <si>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</si>
  <si>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</si>
  <si>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</si>
  <si>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</si>
  <si>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</si>
  <si>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</si>
  <si>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</si>
  <si>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</si>
  <si>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</si>
  <si>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</si>
  <si>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</si>
  <si>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</si>
  <si>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</si>
  <si>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</si>
  <si>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</si>
  <si>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</si>
  <si>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</si>
  <si>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</si>
  <si>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</si>
  <si>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</si>
  <si>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</si>
  <si>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</si>
  <si>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</si>
  <si>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</si>
  <si>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</si>
  <si>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</si>
  <si>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</si>
  <si>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</si>
  <si>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</si>
  <si>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</si>
  <si>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</si>
  <si>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</si>
  <si>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</si>
  <si>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</si>
  <si>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</si>
  <si>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</si>
  <si>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</si>
  <si>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</si>
  <si>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</si>
  <si>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</si>
  <si>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</si>
  <si>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</si>
  <si>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</si>
  <si>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</si>
  <si>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</si>
  <si>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</si>
  <si>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</si>
  <si>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</si>
  <si>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</si>
  <si>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</si>
  <si>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</si>
  <si>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</si>
  <si>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</si>
  <si>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</si>
  <si>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</si>
  <si>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</si>
  <si>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</si>
  <si>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</si>
  <si>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</si>
  <si>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</si>
  <si>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</si>
  <si>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</si>
  <si>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</si>
  <si>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</si>
  <si>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</si>
  <si>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</si>
  <si>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</si>
  <si>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</si>
  <si>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</si>
  <si>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</si>
  <si>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</si>
  <si>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</si>
  <si>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</si>
  <si>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</si>
  <si>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</si>
  <si>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</si>
  <si>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</si>
  <si>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</si>
  <si>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</si>
  <si>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</si>
  <si>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</si>
  <si>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</si>
  <si>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</si>
  <si>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</si>
  <si>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</si>
  <si>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</si>
  <si>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</si>
  <si>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</si>
  <si>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</si>
  <si>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</si>
  <si>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</si>
  <si>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</si>
  <si>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</si>
  <si>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</si>
  <si>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</si>
  <si>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</si>
  <si>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</si>
  <si>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</si>
  <si>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</si>
  <si>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</si>
  <si>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</si>
  <si>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</si>
  <si>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</si>
  <si>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</si>
  <si>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</si>
  <si>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</si>
  <si>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</si>
  <si>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</si>
  <si>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</si>
  <si>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</si>
  <si>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</si>
  <si>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</si>
  <si>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</si>
  <si>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</si>
  <si>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</si>
  <si>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</si>
  <si>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</si>
  <si>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</si>
  <si>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</si>
  <si>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</si>
  <si>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</si>
  <si>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</si>
  <si>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</si>
  <si>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</si>
  <si>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</si>
  <si>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</si>
  <si>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</si>
  <si>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</si>
  <si>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</si>
  <si>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</si>
  <si>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</si>
  <si>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</si>
  <si>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</si>
  <si>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</si>
  <si>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</si>
  <si>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</si>
  <si>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</si>
  <si>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</si>
  <si>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</si>
  <si>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</si>
  <si>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</si>
  <si>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</si>
  <si>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</si>
  <si>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</si>
  <si>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</si>
  <si>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</si>
  <si>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</si>
  <si>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</si>
  <si>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</si>
  <si>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</si>
  <si>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</si>
  <si>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</si>
  <si>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</si>
  <si>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</si>
  <si>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</si>
  <si>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</si>
  <si>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</si>
  <si>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</si>
  <si>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</si>
  <si>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</si>
  <si>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</si>
  <si>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</si>
  <si>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</si>
  <si>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</si>
  <si>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</si>
  <si>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</si>
  <si>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</si>
  <si>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</si>
  <si>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</si>
  <si>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</si>
  <si>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</si>
  <si>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</si>
  <si>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</si>
  <si>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</si>
  <si>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</si>
  <si>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</si>
  <si>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</si>
  <si>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</si>
  <si>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</si>
  <si>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</si>
  <si>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</si>
  <si>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</si>
  <si>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</si>
  <si>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</si>
  <si>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</si>
  <si>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</si>
  <si>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</si>
  <si>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</si>
  <si>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</si>
  <si>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</si>
  <si>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</si>
  <si>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</si>
  <si>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</si>
  <si>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</si>
  <si>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</si>
  <si>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</si>
  <si>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</si>
  <si>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</si>
  <si>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</si>
  <si>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</si>
  <si>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</si>
  <si>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</si>
  <si>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</si>
  <si>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</si>
  <si>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</si>
  <si>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</si>
  <si>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</si>
  <si>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</si>
  <si>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</si>
  <si>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</si>
  <si>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</si>
  <si>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</si>
  <si>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</si>
  <si>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</si>
  <si>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</si>
  <si>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</si>
  <si>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</si>
  <si>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</si>
  <si>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</si>
  <si>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</si>
  <si>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</si>
  <si>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</si>
  <si>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</si>
  <si>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</si>
  <si>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</si>
  <si>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</si>
  <si>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</si>
  <si>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</si>
  <si>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</si>
  <si>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</si>
  <si>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</si>
  <si>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</si>
  <si>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</si>
  <si>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</si>
  <si>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</si>
  <si>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</si>
  <si>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</si>
  <si>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</si>
  <si>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</si>
  <si>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</si>
  <si>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</si>
  <si>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</si>
  <si>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</si>
  <si>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</si>
  <si>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</si>
  <si>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</si>
  <si>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</si>
  <si>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</si>
  <si>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</si>
  <si>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</si>
  <si>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</si>
  <si>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</si>
  <si>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</si>
  <si>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</si>
  <si>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</si>
  <si>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</si>
  <si>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</si>
  <si>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</si>
  <si>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</si>
  <si>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</si>
  <si>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</si>
  <si>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</si>
  <si>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</si>
  <si>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</si>
  <si>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</si>
  <si>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</si>
  <si>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</si>
  <si>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</si>
  <si>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</si>
  <si>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</si>
  <si>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</si>
  <si>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</si>
  <si>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</si>
  <si>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</si>
  <si>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</si>
  <si>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</si>
  <si>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</si>
  <si>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</si>
  <si>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</si>
  <si>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</si>
  <si>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</si>
  <si>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</si>
  <si>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</si>
  <si>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</si>
  <si>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</si>
  <si>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</si>
  <si>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</si>
  <si>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</si>
  <si>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</si>
  <si>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</si>
  <si>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</si>
  <si>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</si>
  <si>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</si>
  <si>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</si>
  <si>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</si>
  <si>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</si>
  <si>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</si>
  <si>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</si>
  <si>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</si>
  <si>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</si>
  <si>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</si>
  <si>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</si>
  <si>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</si>
  <si>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</si>
  <si>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</si>
  <si>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</si>
  <si>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</si>
  <si>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</si>
  <si>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</si>
  <si>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</si>
  <si>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</si>
  <si>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</si>
  <si>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</si>
  <si>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</si>
  <si>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</si>
  <si>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</si>
  <si>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</si>
  <si>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</si>
  <si>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</si>
  <si>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</si>
  <si>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</si>
  <si>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</si>
  <si>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</si>
  <si>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</si>
  <si>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</si>
  <si>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</si>
  <si>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</si>
  <si>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</si>
  <si>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</si>
  <si>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</si>
  <si>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</si>
  <si>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</si>
  <si>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</si>
  <si>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</si>
  <si>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</si>
  <si>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</si>
  <si>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</si>
  <si>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</si>
  <si>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</si>
  <si>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</si>
  <si>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</si>
  <si>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</si>
  <si>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</si>
  <si>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</si>
  <si>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</si>
  <si>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</si>
  <si>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</si>
  <si>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</si>
  <si>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</si>
  <si>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</si>
  <si>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</si>
  <si>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</si>
  <si>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</si>
  <si>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</si>
  <si>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</si>
  <si>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</si>
  <si>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</si>
  <si>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</si>
  <si>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</si>
  <si>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</si>
  <si>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</si>
  <si>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</si>
  <si>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</si>
  <si>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</si>
  <si>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</si>
  <si>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</si>
  <si>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</si>
  <si>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</si>
  <si>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</si>
  <si>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</si>
  <si>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</si>
  <si>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</si>
  <si>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</si>
  <si>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</si>
  <si>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</si>
  <si>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</si>
  <si>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</si>
  <si>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</si>
  <si>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</si>
  <si>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</si>
  <si>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</si>
  <si>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</si>
  <si>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</si>
  <si>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</si>
  <si>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</si>
  <si>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</si>
  <si>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</si>
  <si>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</si>
  <si>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</si>
  <si>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</si>
  <si>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</si>
  <si>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</si>
  <si>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</si>
  <si>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</si>
  <si>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</si>
  <si>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</si>
  <si>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</si>
  <si>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</si>
  <si>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</si>
  <si>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</si>
  <si>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</si>
  <si>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</si>
  <si>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</si>
  <si>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</si>
  <si>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</si>
  <si>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</si>
  <si>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</si>
  <si>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</si>
  <si>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</si>
  <si>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</si>
  <si>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</si>
  <si>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</si>
  <si>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</si>
  <si>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</si>
  <si>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</si>
  <si>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</si>
  <si>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</si>
  <si>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</si>
  <si>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</si>
  <si>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</si>
  <si>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</si>
  <si>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</si>
  <si>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</si>
  <si>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</si>
  <si>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</si>
  <si>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</si>
  <si>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</si>
  <si>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</si>
  <si>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</si>
  <si>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</si>
  <si>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</si>
  <si>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</si>
  <si>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</si>
  <si>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</si>
  <si>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</si>
  <si>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</si>
  <si>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</si>
  <si>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</si>
  <si>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</si>
  <si>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</si>
  <si>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</si>
  <si>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</si>
  <si>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</si>
  <si>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</si>
  <si>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</si>
  <si>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</si>
  <si>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</si>
  <si>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</si>
  <si>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</si>
  <si>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</si>
  <si>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</si>
  <si>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</si>
  <si>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</si>
  <si>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</si>
  <si>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</si>
  <si>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</si>
  <si>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</si>
  <si>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</si>
  <si>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</si>
  <si>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</si>
  <si>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</si>
  <si>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</si>
  <si>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</si>
  <si>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</si>
  <si>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</si>
  <si>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</si>
  <si>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</si>
  <si>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</si>
  <si>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</si>
  <si>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</si>
  <si>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</si>
  <si>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</si>
  <si>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</si>
  <si>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</si>
  <si>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</si>
  <si>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</si>
  <si>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</si>
  <si>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</si>
  <si>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</si>
  <si>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</si>
  <si>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</si>
  <si>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</si>
  <si>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</si>
  <si>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</si>
  <si>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</si>
  <si>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</si>
  <si>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</si>
  <si>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</si>
  <si>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</si>
  <si>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</si>
  <si>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</si>
  <si>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</si>
  <si>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</si>
  <si>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</si>
  <si>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</si>
  <si>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</si>
  <si>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</si>
  <si>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</si>
  <si>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</si>
  <si>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</si>
  <si>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</si>
  <si>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</si>
  <si>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</si>
  <si>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</si>
  <si>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</si>
  <si>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</si>
  <si>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</si>
  <si>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</si>
  <si>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</si>
  <si>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</si>
  <si>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</si>
  <si>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</si>
  <si>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</si>
  <si>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</si>
  <si>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</si>
  <si>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</si>
  <si>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</si>
  <si>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</si>
  <si>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</si>
  <si>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</si>
  <si>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</si>
  <si>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</si>
  <si>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</si>
  <si>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</si>
  <si>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</si>
  <si>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</si>
  <si>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</si>
  <si>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</si>
  <si>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</si>
  <si>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</si>
  <si>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</si>
  <si>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</si>
  <si>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</si>
  <si>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</si>
  <si>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</si>
  <si>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</si>
  <si>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</si>
  <si>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</si>
  <si>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</si>
  <si>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</si>
  <si>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</si>
  <si>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</si>
  <si>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</si>
  <si>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</si>
  <si>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</si>
  <si>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</si>
  <si>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</si>
  <si>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</si>
  <si>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</si>
  <si>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</si>
  <si>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</si>
  <si>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</si>
  <si>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</si>
  <si>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</si>
  <si>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</si>
  <si>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</si>
  <si>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</si>
  <si>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</si>
  <si>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</si>
  <si>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</si>
  <si>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</si>
  <si>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</si>
  <si>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</si>
  <si>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</si>
  <si>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</si>
  <si>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</si>
  <si>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</si>
  <si>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</si>
  <si>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</si>
  <si>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</si>
  <si>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</si>
  <si>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</si>
  <si>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</si>
  <si>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</si>
  <si>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</si>
  <si>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</si>
  <si>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</si>
  <si>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</si>
  <si>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</si>
  <si>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</si>
  <si>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</si>
  <si>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</si>
  <si>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</si>
  <si>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</si>
  <si>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</si>
  <si>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</si>
  <si>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</si>
  <si>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</si>
  <si>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</si>
  <si>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</si>
  <si>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</si>
  <si>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</si>
  <si>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</si>
  <si>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</si>
  <si>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</si>
  <si>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</si>
  <si>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</si>
  <si>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</si>
  <si>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</si>
  <si>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</si>
  <si>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</si>
  <si>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</si>
  <si>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</si>
  <si>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</si>
  <si>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</si>
  <si>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</si>
  <si>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</si>
  <si>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</si>
  <si>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</si>
  <si>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</si>
  <si>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</si>
  <si>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</si>
  <si>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</si>
  <si>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</si>
  <si>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</si>
  <si>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</si>
  <si>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</si>
  <si>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</si>
  <si>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</si>
  <si>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</si>
  <si>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</si>
  <si>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</si>
  <si>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</si>
  <si>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</si>
  <si>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</si>
  <si>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</si>
  <si>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</si>
  <si>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</si>
  <si>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</si>
  <si>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</si>
  <si>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</si>
  <si>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</si>
  <si>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</si>
  <si>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</si>
  <si>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</si>
  <si>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</si>
  <si>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</si>
  <si>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</si>
  <si>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</si>
  <si>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</si>
  <si>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</si>
  <si>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</si>
  <si>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</si>
  <si>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</si>
  <si>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</si>
  <si>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</si>
  <si>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</si>
  <si>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</si>
  <si>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</si>
  <si>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</si>
  <si>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</si>
  <si>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</si>
  <si>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</si>
  <si>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</si>
  <si>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</si>
  <si>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</si>
  <si>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</si>
  <si>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</si>
  <si>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</si>
  <si>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</si>
  <si>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</si>
  <si>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</si>
  <si>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</si>
  <si>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</si>
  <si>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</si>
  <si>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</si>
  <si>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</si>
  <si>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</si>
  <si>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</si>
  <si>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</si>
  <si>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</si>
  <si>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</si>
  <si>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</si>
  <si>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</si>
  <si>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</si>
  <si>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</si>
  <si>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</si>
  <si>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</si>
  <si>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</si>
  <si>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</si>
  <si>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</si>
  <si>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</si>
  <si>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</si>
  <si>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</si>
  <si>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</si>
  <si>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</si>
  <si>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</si>
  <si>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</si>
  <si>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</si>
  <si>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</si>
  <si>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</si>
  <si>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</si>
  <si>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</si>
  <si>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</si>
  <si>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</si>
  <si>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</si>
  <si>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</si>
  <si>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</si>
  <si>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</si>
  <si>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</si>
  <si>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</si>
  <si>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</si>
  <si>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</si>
  <si>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</si>
  <si>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</si>
  <si>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</si>
  <si>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</si>
  <si>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</si>
  <si>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</si>
  <si>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</si>
  <si>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</si>
  <si>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</si>
  <si>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</si>
  <si>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</si>
  <si>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</si>
  <si>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</si>
  <si>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</si>
  <si>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</si>
  <si>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</si>
  <si>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</si>
  <si>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</si>
  <si>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</si>
  <si>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</si>
  <si>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</si>
  <si>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</si>
  <si>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</si>
  <si>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</si>
  <si>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</si>
  <si>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</si>
  <si>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</si>
  <si>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</si>
  <si>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</si>
  <si>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</si>
  <si>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</si>
  <si>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</si>
  <si>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</si>
  <si>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</si>
  <si>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</si>
  <si>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</si>
  <si>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</si>
  <si>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</si>
  <si>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</si>
  <si>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</si>
  <si>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</si>
  <si>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</si>
  <si>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</si>
  <si>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</si>
  <si>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</si>
  <si>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</si>
  <si>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</si>
  <si>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</si>
  <si>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</si>
  <si>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</si>
  <si>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</si>
  <si>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</si>
  <si>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</si>
  <si>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</si>
  <si>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</si>
  <si>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</si>
  <si>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</si>
  <si>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</si>
  <si>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</si>
  <si>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</si>
  <si>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</si>
  <si>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</si>
  <si>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</si>
  <si>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</si>
  <si>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</si>
  <si>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</si>
  <si>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</si>
  <si>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</si>
  <si>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</si>
  <si>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</si>
  <si>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</si>
  <si>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</si>
  <si>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</si>
  <si>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</si>
  <si>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</si>
  <si>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</si>
  <si>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</si>
  <si>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</si>
  <si>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</si>
  <si>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</si>
  <si>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</si>
  <si>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</si>
  <si>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</si>
  <si>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</si>
  <si>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</si>
  <si>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</si>
  <si>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</si>
  <si>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</si>
  <si>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</si>
  <si>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</si>
  <si>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</si>
  <si>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</si>
  <si>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</si>
  <si>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</si>
  <si>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</si>
  <si>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</si>
  <si>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</si>
  <si>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</si>
  <si>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</si>
  <si>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</si>
  <si>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</si>
  <si>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</si>
  <si>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</si>
  <si>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</si>
  <si>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</si>
  <si>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</si>
  <si>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</si>
  <si>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</si>
  <si>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</si>
  <si>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</si>
  <si>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</si>
  <si>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</si>
  <si>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</si>
  <si>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</si>
  <si>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</si>
  <si>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</si>
  <si>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</si>
  <si>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</si>
  <si>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</si>
  <si>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</si>
  <si>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</si>
  <si>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</si>
  <si>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</si>
  <si>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</si>
  <si>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</si>
  <si>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</si>
  <si>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</si>
  <si>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</si>
  <si>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</si>
  <si>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</si>
  <si>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</si>
  <si>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</si>
  <si>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</si>
  <si>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</si>
  <si>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</si>
  <si>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</si>
  <si>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</si>
  <si>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</si>
  <si>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</si>
  <si>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</si>
  <si>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</si>
  <si>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</si>
  <si>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</si>
  <si>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</si>
  <si>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</si>
  <si>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</si>
  <si>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</si>
  <si>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</si>
  <si>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</si>
  <si>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</si>
  <si>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</si>
  <si>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</si>
  <si>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</si>
  <si>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</si>
  <si>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</si>
  <si>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</si>
  <si>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</si>
  <si>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</si>
  <si>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</si>
  <si>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</si>
  <si>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</si>
  <si>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</si>
  <si>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</si>
  <si>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</si>
  <si>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</si>
  <si>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</si>
  <si>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</si>
  <si>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</si>
  <si>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</si>
  <si>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</si>
  <si>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</si>
  <si>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</si>
  <si>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</si>
  <si>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</si>
  <si>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</si>
  <si>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</si>
  <si>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</si>
  <si>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</si>
  <si>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</si>
  <si>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</si>
  <si>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</si>
  <si>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</si>
  <si>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</si>
  <si>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</si>
  <si>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</si>
  <si>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</si>
  <si>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</si>
  <si>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</si>
  <si>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</si>
  <si>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</si>
  <si>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</si>
  <si>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</si>
  <si>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</si>
  <si>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</si>
  <si>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</si>
  <si>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</si>
  <si>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</si>
  <si>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</si>
  <si>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</si>
  <si>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</si>
  <si>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</si>
  <si>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</si>
  <si>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</si>
  <si>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</si>
  <si>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</si>
  <si>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</si>
  <si>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</si>
  <si>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</si>
  <si>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</si>
  <si>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</si>
  <si>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</si>
  <si>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</si>
  <si>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</si>
  <si>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</si>
  <si>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</si>
  <si>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</si>
  <si>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</si>
  <si>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</si>
  <si>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</si>
  <si>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</si>
  <si>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</si>
  <si>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</si>
  <si>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</si>
  <si>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</si>
  <si>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</si>
  <si>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</si>
  <si>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</si>
  <si>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</si>
  <si>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</si>
  <si>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</si>
  <si>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</si>
  <si>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</si>
  <si>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</si>
  <si>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</si>
  <si>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</si>
  <si>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</si>
  <si>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</si>
  <si>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</si>
  <si>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</si>
  <si>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</si>
  <si>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</si>
  <si>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</si>
  <si>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</si>
  <si>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</si>
  <si>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</si>
  <si>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</si>
  <si>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</si>
  <si>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</si>
  <si>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</si>
  <si>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</si>
  <si>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</si>
  <si>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</si>
  <si>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</si>
  <si>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</si>
  <si>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</si>
  <si>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</si>
  <si>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</si>
  <si>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</si>
  <si>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</si>
  <si>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</si>
  <si>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</si>
  <si>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</si>
  <si>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</si>
  <si>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</si>
  <si>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</si>
  <si>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</si>
  <si>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</si>
  <si>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</si>
  <si>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</si>
  <si>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</si>
  <si>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</si>
  <si>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</si>
  <si>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</si>
  <si>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</si>
  <si>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</si>
  <si>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</si>
  <si>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</si>
  <si>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</si>
  <si>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</si>
  <si>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</si>
  <si>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</si>
  <si>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</si>
  <si>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</si>
  <si>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</si>
  <si>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</si>
  <si>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</si>
  <si>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</si>
  <si>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</si>
  <si>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</si>
  <si>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</si>
  <si>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</si>
  <si>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</si>
  <si>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</si>
  <si>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</si>
  <si>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</si>
  <si>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</si>
  <si>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</si>
  <si>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</si>
  <si>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</si>
  <si>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</si>
  <si>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</si>
  <si>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</si>
  <si>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</si>
  <si>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</si>
  <si>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</si>
  <si>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</si>
  <si>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</si>
  <si>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</si>
  <si>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</si>
  <si>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</si>
  <si>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</si>
  <si>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</si>
  <si>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</si>
  <si>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</si>
  <si>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</si>
  <si>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</si>
  <si>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</si>
  <si>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</si>
  <si>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</si>
  <si>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</si>
  <si>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</si>
  <si>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</si>
  <si>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</si>
  <si>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</si>
  <si>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</si>
  <si>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</si>
  <si>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</si>
  <si>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</si>
  <si>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</si>
  <si>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</si>
  <si>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</si>
  <si>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</si>
  <si>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</si>
  <si>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</si>
  <si>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</si>
  <si>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</si>
  <si>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</si>
  <si>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</si>
  <si>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</si>
  <si>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</si>
  <si>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</si>
  <si>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</si>
  <si>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</si>
  <si>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</si>
  <si>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</si>
  <si>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</si>
  <si>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</si>
  <si>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</si>
  <si>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</si>
  <si>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</si>
  <si>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</si>
  <si>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</si>
  <si>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</si>
  <si>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</si>
  <si>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</si>
  <si>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</si>
  <si>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</si>
  <si>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</si>
  <si>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</si>
  <si>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</si>
  <si>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</si>
  <si>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</si>
  <si>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</si>
  <si>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</si>
  <si>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</si>
  <si>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</si>
  <si>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</si>
  <si>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</si>
  <si>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</si>
  <si>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</si>
  <si>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</si>
  <si>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</si>
  <si>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</si>
  <si>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</si>
  <si>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</si>
  <si>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</si>
  <si>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</si>
  <si>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</si>
  <si>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</si>
  <si>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</si>
  <si>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</si>
  <si>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</si>
  <si>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</si>
  <si>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</si>
  <si>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</si>
  <si>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</si>
  <si>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</si>
  <si>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</si>
  <si>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</si>
  <si>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</si>
  <si>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</si>
  <si>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</si>
  <si>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</si>
  <si>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</si>
  <si>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</si>
  <si>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</si>
  <si>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</si>
  <si>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</si>
  <si>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</si>
  <si>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</si>
  <si>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</si>
  <si>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</si>
  <si>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</si>
  <si>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</si>
  <si>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</si>
  <si>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</si>
  <si>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</si>
  <si>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</si>
  <si>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</si>
  <si>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</si>
  <si>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</si>
  <si>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</si>
  <si>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</si>
  <si>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</si>
  <si>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</si>
  <si>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</si>
  <si>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</si>
  <si>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</si>
  <si>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</si>
  <si>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</si>
  <si>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</si>
  <si>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</si>
  <si>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</si>
  <si>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</si>
  <si>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</si>
  <si>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</si>
  <si>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</si>
  <si>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</si>
  <si>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</si>
  <si>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</si>
  <si>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</si>
  <si>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</si>
  <si>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</si>
  <si>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</si>
  <si>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</si>
  <si>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</si>
  <si>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</si>
  <si>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</si>
  <si>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</si>
  <si>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</si>
  <si>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</si>
  <si>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</si>
  <si>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</si>
  <si>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</si>
  <si>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</si>
  <si>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</si>
  <si>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</si>
  <si>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</si>
  <si>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</si>
  <si>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</si>
  <si>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</si>
  <si>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</si>
  <si>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</si>
  <si>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</si>
  <si>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</si>
  <si>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</si>
  <si>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</si>
  <si>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</si>
  <si>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</si>
  <si>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</si>
  <si>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</si>
  <si>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</si>
  <si>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</si>
  <si>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</si>
  <si>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</si>
  <si>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</si>
  <si>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</si>
  <si>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</si>
  <si>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</si>
  <si>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</si>
  <si>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</si>
  <si>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</si>
  <si>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</si>
  <si>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</si>
  <si>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</si>
  <si>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</si>
  <si>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</si>
  <si>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</si>
  <si>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</si>
  <si>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</si>
  <si>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</si>
  <si>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</si>
  <si>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</si>
  <si>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</si>
  <si>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</si>
  <si>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</si>
  <si>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</si>
  <si>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</si>
  <si>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</si>
  <si>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</si>
  <si>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</si>
  <si>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</si>
  <si>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</si>
  <si>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</si>
  <si>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</si>
  <si>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</si>
  <si>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</si>
  <si>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</si>
  <si>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</si>
  <si>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</si>
  <si>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</si>
  <si>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</si>
  <si>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</si>
  <si>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</si>
  <si>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</si>
  <si>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</si>
  <si>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</si>
  <si>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</si>
  <si>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</si>
  <si>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</si>
  <si>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</si>
  <si>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</si>
  <si>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</si>
  <si>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</si>
  <si>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</si>
  <si>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</si>
  <si>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</si>
  <si>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</si>
  <si>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</si>
  <si>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</si>
  <si>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</si>
  <si>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</si>
  <si>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</si>
  <si>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</si>
  <si>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</si>
  <si>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</si>
  <si>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</si>
  <si>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</si>
  <si>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</si>
  <si>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</si>
  <si>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</si>
  <si>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</si>
  <si>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</si>
  <si>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</si>
  <si>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</si>
  <si>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</si>
  <si>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</si>
  <si>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</si>
  <si>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</si>
  <si>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</si>
  <si>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</si>
  <si>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</si>
  <si>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</si>
  <si>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</si>
  <si>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</si>
  <si>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</si>
  <si>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</si>
  <si>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</si>
  <si>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</si>
  <si>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</si>
  <si>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</si>
  <si>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</si>
  <si>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</si>
  <si>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</si>
  <si>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</si>
  <si>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</si>
  <si>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</si>
  <si>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</si>
  <si>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</si>
  <si>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</si>
  <si>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</si>
  <si>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</si>
  <si>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</si>
  <si>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</si>
  <si>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</si>
  <si>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</si>
  <si>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</si>
  <si>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</si>
  <si>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</si>
  <si>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</si>
  <si>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</si>
  <si>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</si>
  <si>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</si>
  <si>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</si>
  <si>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</si>
  <si>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</si>
  <si>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</si>
  <si>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</si>
  <si>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</si>
  <si>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</si>
  <si>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</si>
  <si>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</si>
  <si>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</si>
  <si>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</si>
  <si>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</si>
  <si>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</si>
  <si>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</si>
  <si>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</si>
  <si>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</si>
  <si>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</si>
  <si>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</si>
  <si>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</si>
  <si>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</si>
  <si>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</si>
  <si>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</si>
  <si>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</si>
  <si>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</si>
  <si>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</si>
  <si>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</si>
  <si>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</si>
  <si>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</si>
  <si>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</si>
  <si>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</si>
  <si>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</si>
  <si>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</si>
  <si>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</si>
  <si>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</si>
  <si>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</si>
  <si>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</si>
  <si>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</si>
  <si>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</si>
  <si>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</si>
  <si>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</si>
  <si>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</si>
  <si>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</si>
  <si>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</si>
  <si>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</si>
  <si>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</si>
  <si>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</si>
  <si>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</si>
  <si>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</si>
  <si>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</si>
  <si>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</si>
  <si>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</si>
  <si>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</si>
  <si>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</si>
  <si>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</si>
  <si>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</si>
  <si>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</si>
  <si>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</si>
  <si>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</si>
  <si>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</si>
  <si>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</si>
  <si>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</si>
  <si>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</si>
  <si>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</si>
  <si>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</si>
  <si>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</si>
  <si>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</si>
  <si>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</si>
  <si>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</si>
  <si>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</si>
  <si>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</si>
  <si>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</si>
  <si>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</si>
  <si>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</si>
  <si>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</si>
  <si>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</si>
  <si>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</si>
  <si>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</si>
  <si>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</si>
  <si>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</si>
  <si>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</si>
  <si>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</si>
  <si>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</si>
  <si>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</si>
  <si>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</si>
  <si>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</si>
  <si>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</si>
  <si>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</si>
  <si>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</si>
  <si>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</si>
  <si>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</si>
  <si>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</si>
  <si>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</si>
  <si>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</si>
  <si>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</si>
  <si>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</si>
  <si>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</si>
  <si>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</si>
  <si>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</si>
  <si>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</si>
  <si>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</si>
  <si>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</si>
  <si>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</si>
  <si>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</si>
  <si>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</si>
  <si>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</si>
  <si>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</si>
  <si>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</si>
  <si>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</si>
  <si>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</si>
  <si>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</si>
  <si>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</si>
  <si>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</si>
  <si>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</si>
  <si>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</si>
  <si>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</si>
  <si>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</si>
  <si>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</si>
  <si>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</si>
  <si>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</si>
  <si>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</si>
  <si>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</si>
  <si>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</si>
  <si>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</si>
  <si>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</si>
  <si>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</si>
  <si>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</si>
  <si>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</si>
  <si>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</si>
  <si>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</si>
  <si>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</si>
  <si>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</si>
  <si>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</si>
  <si>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</si>
  <si>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</si>
  <si>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</si>
  <si>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</si>
  <si>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</si>
  <si>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</si>
  <si>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</si>
  <si>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</si>
  <si>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</si>
  <si>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</si>
  <si>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</si>
  <si>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</si>
  <si>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</si>
  <si>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</si>
  <si>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</si>
  <si>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</si>
  <si>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</si>
  <si>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</si>
  <si>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</si>
  <si>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</si>
  <si>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</si>
  <si>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</si>
  <si>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</si>
  <si>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</si>
  <si>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</si>
  <si>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</si>
  <si>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</si>
  <si>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</si>
  <si>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</si>
  <si>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</si>
  <si>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</si>
  <si>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</si>
  <si>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</si>
  <si>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</si>
  <si>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</si>
  <si>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</si>
  <si>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</si>
  <si>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</si>
  <si>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</si>
  <si>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</si>
  <si>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</si>
  <si>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</si>
  <si>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</si>
  <si>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</si>
  <si>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</si>
  <si>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</si>
  <si>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</si>
  <si>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</si>
  <si>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</si>
  <si>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</si>
  <si>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</si>
  <si>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</si>
  <si>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</si>
  <si>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</si>
  <si>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</si>
  <si>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</si>
  <si>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</si>
  <si>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</si>
  <si>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</si>
  <si>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</si>
  <si>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</si>
  <si>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</si>
  <si>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</si>
  <si>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</si>
  <si>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</si>
  <si>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</si>
  <si>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</si>
  <si>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</si>
  <si>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</si>
  <si>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</si>
  <si>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</si>
  <si>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</si>
  <si>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</si>
  <si>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</si>
  <si>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</si>
  <si>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</si>
  <si>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</si>
  <si>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</si>
  <si>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</si>
  <si>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</si>
  <si>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</si>
  <si>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</si>
  <si>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</si>
  <si>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</si>
  <si>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</si>
  <si>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</si>
  <si>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</si>
  <si>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</si>
  <si>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</si>
  <si>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</si>
  <si>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</si>
  <si>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</si>
  <si>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</si>
  <si>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</si>
  <si>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</si>
  <si>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</si>
  <si>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</si>
  <si>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</si>
  <si>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</si>
  <si>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</si>
  <si>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</si>
  <si>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</si>
  <si>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</si>
  <si>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</si>
  <si>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</si>
  <si>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</si>
  <si>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</si>
  <si>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</si>
  <si>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</si>
  <si>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</si>
  <si>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</si>
  <si>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</si>
  <si>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</si>
  <si>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</si>
  <si>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</si>
  <si>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</si>
  <si>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</si>
  <si>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</si>
  <si>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</si>
  <si>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</si>
  <si>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</si>
  <si>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</si>
  <si>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</si>
  <si>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</si>
  <si>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</si>
  <si>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</si>
  <si>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</si>
  <si>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</si>
  <si>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</si>
  <si>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</si>
  <si>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</si>
  <si>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</si>
  <si>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</si>
  <si>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</si>
  <si>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</si>
  <si>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</si>
  <si>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</si>
  <si>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</si>
  <si>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</si>
  <si>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</si>
  <si>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</si>
  <si>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</si>
  <si>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</si>
  <si>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</si>
  <si>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</si>
  <si>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</si>
  <si>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</si>
  <si>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</si>
  <si>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</si>
  <si>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</si>
  <si>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</si>
  <si>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</si>
  <si>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</si>
  <si>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</si>
  <si>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</si>
  <si>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</si>
  <si>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</si>
  <si>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</si>
  <si>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</si>
  <si>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</si>
  <si>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</si>
  <si>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</si>
  <si>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</si>
  <si>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</si>
  <si>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</si>
  <si>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</si>
  <si>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</si>
  <si>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</si>
  <si>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</si>
  <si>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</si>
  <si>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</si>
  <si>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</si>
  <si>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</si>
  <si>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</si>
  <si>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</si>
  <si>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</si>
  <si>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</si>
  <si>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</si>
  <si>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</si>
  <si>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</si>
  <si>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</si>
  <si>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</si>
  <si>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</si>
  <si>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</si>
  <si>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</si>
  <si>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</si>
  <si>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</si>
  <si>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</si>
  <si>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</si>
  <si>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</si>
  <si>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</si>
  <si>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</si>
  <si>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</si>
  <si>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</si>
  <si>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</si>
  <si>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</si>
  <si>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</si>
  <si>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</si>
  <si>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</si>
  <si>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</si>
  <si>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</si>
  <si>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</si>
  <si>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</si>
  <si>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</si>
  <si>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</si>
  <si>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</si>
  <si>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</si>
  <si>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</si>
  <si>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</si>
  <si>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</si>
  <si>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</si>
  <si>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</si>
  <si>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</si>
  <si>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</si>
  <si>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</si>
  <si>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</si>
  <si>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</si>
  <si>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</si>
  <si>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</si>
  <si>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</si>
  <si>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</si>
  <si>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</si>
  <si>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</si>
  <si>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</si>
  <si>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</si>
  <si>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</si>
  <si>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</si>
  <si>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</si>
  <si>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</si>
  <si>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</si>
  <si>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</si>
  <si>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</si>
  <si>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</si>
  <si>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</si>
  <si>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</si>
  <si>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</si>
  <si>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</si>
  <si>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</si>
  <si>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</si>
  <si>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</si>
  <si>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</si>
  <si>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</si>
  <si>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</si>
  <si>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</si>
  <si>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</si>
  <si>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</si>
  <si>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</si>
  <si>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</si>
  <si>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</si>
  <si>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</si>
  <si>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</si>
  <si>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</si>
  <si>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</si>
  <si>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</si>
  <si>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</si>
  <si>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</si>
  <si>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</si>
  <si>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</si>
  <si>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</si>
  <si>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</si>
  <si>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</si>
  <si>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</si>
  <si>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</si>
  <si>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</si>
  <si>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</si>
  <si>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</si>
  <si>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</si>
  <si>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</si>
  <si>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</si>
  <si>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</si>
  <si>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</si>
  <si>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</si>
  <si>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</si>
  <si>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</si>
  <si>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</si>
  <si>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</si>
  <si>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</si>
  <si>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</si>
  <si>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</si>
  <si>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</si>
  <si>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</si>
  <si>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</si>
  <si>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</si>
  <si>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</si>
  <si>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</si>
  <si>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</si>
  <si>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</si>
  <si>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</si>
  <si>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</si>
  <si>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</si>
  <si>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</si>
  <si>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</si>
  <si>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</si>
  <si>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</si>
  <si>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</si>
  <si>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</si>
  <si>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</si>
  <si>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</si>
  <si>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</si>
  <si>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</si>
  <si>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</si>
  <si>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</si>
  <si>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</si>
  <si>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</si>
  <si>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</si>
  <si>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</si>
  <si>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</si>
  <si>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</si>
  <si>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</si>
  <si>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</si>
  <si>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</si>
  <si>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</si>
  <si>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</si>
  <si>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</si>
  <si>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</si>
  <si>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</si>
  <si>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</si>
  <si>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</si>
  <si>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</si>
  <si>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</si>
  <si>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</si>
  <si>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</si>
  <si>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</si>
  <si>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</si>
  <si>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</si>
  <si>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</si>
  <si>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</si>
  <si>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</si>
  <si>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</si>
  <si>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</si>
  <si>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</si>
  <si>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</si>
  <si>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</si>
  <si>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</si>
  <si>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</si>
  <si>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</si>
  <si>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</si>
  <si>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</si>
  <si>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</si>
  <si>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</si>
  <si>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</si>
  <si>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</si>
  <si>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</si>
  <si>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</si>
  <si>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</si>
  <si>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</si>
  <si>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</si>
  <si>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</si>
  <si>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</si>
  <si>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</si>
  <si>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</si>
  <si>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</si>
  <si>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</si>
  <si>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</si>
  <si>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</si>
  <si>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</si>
  <si>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</si>
  <si>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</si>
  <si>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</si>
  <si>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</si>
  <si>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</si>
  <si>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</si>
  <si>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</si>
  <si>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</si>
  <si>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</si>
  <si>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</si>
  <si>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</si>
  <si>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</si>
  <si>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</si>
  <si>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</si>
  <si>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</si>
  <si>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</si>
  <si>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</si>
  <si>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</si>
  <si>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</si>
  <si>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</si>
  <si>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</si>
  <si>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</si>
  <si>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</si>
  <si>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</si>
  <si>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</si>
  <si>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</si>
  <si>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</si>
  <si>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</si>
  <si>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</si>
  <si>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</si>
  <si>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</si>
  <si>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</si>
  <si>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</si>
  <si>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</si>
  <si>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</si>
  <si>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</si>
  <si>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</si>
  <si>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</si>
  <si>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</si>
  <si>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</si>
  <si>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</si>
  <si>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</si>
  <si>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</si>
  <si>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</si>
  <si>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</si>
  <si>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</si>
  <si>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</si>
  <si>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</si>
  <si>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</si>
  <si>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</si>
  <si>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</si>
  <si>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</si>
  <si>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</si>
  <si>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</si>
  <si>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</si>
  <si>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</si>
  <si>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</si>
  <si>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</si>
  <si>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</si>
  <si>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</si>
  <si>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</si>
  <si>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</si>
  <si>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</si>
  <si>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</si>
  <si>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</si>
  <si>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</si>
  <si>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</si>
  <si>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</si>
  <si>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</si>
  <si>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</si>
  <si>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</si>
  <si>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</si>
  <si>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</si>
  <si>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</si>
  <si>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</si>
  <si>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</si>
  <si>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</si>
  <si>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</si>
  <si>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</si>
  <si>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</si>
  <si>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</si>
  <si>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</si>
  <si>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</si>
  <si>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</si>
  <si>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</si>
  <si>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</si>
  <si>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</si>
  <si>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</si>
  <si>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</si>
  <si>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</si>
  <si>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</si>
  <si>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</si>
  <si>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</si>
  <si>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</si>
  <si>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</si>
  <si>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</si>
  <si>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</si>
  <si>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</si>
  <si>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</si>
  <si>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</si>
  <si>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</si>
  <si>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</si>
  <si>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</si>
  <si>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</si>
  <si>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</si>
  <si>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</si>
  <si>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</si>
  <si>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</si>
  <si>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</si>
  <si>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</si>
  <si>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</si>
  <si>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</si>
  <si>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</si>
  <si>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</si>
  <si>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</si>
  <si>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</si>
  <si>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</si>
  <si>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</si>
  <si>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</si>
  <si>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</si>
  <si>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</si>
  <si>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</si>
  <si>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</si>
  <si>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</si>
  <si>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</si>
  <si>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</si>
  <si>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</si>
  <si>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</si>
  <si>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</si>
  <si>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</si>
  <si>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</si>
  <si>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</si>
  <si>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</si>
  <si>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</si>
  <si>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</si>
  <si>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</si>
  <si>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</si>
  <si>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</si>
  <si>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</si>
  <si>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</si>
  <si>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</si>
  <si>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</si>
  <si>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</si>
  <si>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</si>
  <si>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</si>
  <si>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</si>
  <si>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</si>
  <si>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</si>
  <si>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</si>
  <si>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</si>
  <si>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</si>
  <si>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</si>
  <si>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</si>
  <si>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</si>
  <si>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</si>
  <si>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</si>
  <si>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</si>
  <si>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</si>
  <si>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</si>
  <si>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</si>
  <si>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</si>
  <si>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</si>
  <si>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</si>
  <si>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</si>
  <si>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</si>
  <si>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</si>
  <si>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</si>
  <si>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</si>
  <si>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</si>
  <si>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</si>
  <si>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</si>
  <si>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</si>
  <si>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</si>
  <si>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</si>
  <si>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</si>
  <si>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</si>
  <si>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</si>
  <si>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</si>
  <si>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</si>
  <si>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</si>
  <si>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</si>
  <si>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</si>
  <si>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</si>
  <si>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</si>
  <si>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</si>
  <si>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</si>
  <si>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</si>
  <si>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</si>
  <si>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</si>
  <si>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</si>
  <si>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</si>
  <si>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</si>
  <si>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</si>
  <si>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</si>
  <si>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</si>
  <si>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</si>
  <si>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</si>
  <si>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</si>
  <si>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</si>
  <si>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</si>
  <si>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</si>
  <si>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</si>
  <si>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</si>
  <si>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</si>
  <si>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</si>
  <si>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</si>
  <si>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</si>
  <si>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</si>
  <si>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</si>
  <si>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</si>
  <si>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</si>
  <si>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</si>
  <si>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</si>
  <si>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</si>
  <si>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</si>
  <si>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</si>
  <si>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</si>
  <si>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</si>
  <si>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</si>
  <si>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</si>
  <si>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</si>
  <si>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</si>
  <si>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</si>
  <si>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</si>
  <si>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</si>
  <si>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</si>
  <si>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</si>
  <si>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</si>
  <si>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</si>
  <si>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</si>
  <si>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</si>
  <si>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</si>
  <si>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</si>
  <si>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</si>
  <si>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</si>
  <si>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</si>
  <si>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</si>
  <si>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</si>
  <si>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</si>
  <si>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</si>
  <si>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</si>
  <si>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</si>
  <si>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</si>
  <si>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</si>
  <si>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</si>
  <si>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</si>
  <si>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</si>
  <si>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</si>
  <si>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</si>
  <si>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</si>
  <si>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</si>
  <si>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</si>
  <si>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</si>
  <si>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</si>
  <si>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</si>
  <si>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</si>
  <si>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</si>
  <si>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</si>
  <si>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</si>
  <si>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</si>
  <si>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</si>
  <si>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</si>
  <si>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</si>
  <si>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</si>
  <si>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</si>
  <si>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</si>
  <si>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</si>
  <si>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</si>
  <si>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</si>
  <si>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</si>
  <si>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</si>
  <si>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</si>
  <si>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</si>
  <si>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</si>
  <si>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</si>
  <si>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</si>
  <si>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</si>
  <si>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</si>
  <si>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</si>
  <si>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</si>
  <si>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</si>
  <si>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</si>
  <si>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</si>
  <si>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</si>
  <si>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</si>
  <si>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</si>
  <si>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</si>
  <si>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</si>
  <si>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</si>
  <si>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</si>
  <si>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</si>
  <si>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</si>
  <si>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</si>
  <si>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</si>
  <si>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</si>
  <si>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</si>
  <si>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</si>
  <si>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</si>
  <si>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</si>
  <si>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</si>
  <si>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</si>
  <si>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</si>
  <si>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</si>
  <si>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</si>
  <si>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</si>
  <si>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</si>
  <si>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</si>
  <si>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</si>
  <si>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</si>
  <si>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</si>
  <si>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</si>
  <si>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</si>
  <si>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</si>
  <si>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</si>
  <si>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</si>
  <si>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</si>
  <si>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</si>
  <si>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</si>
  <si>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</si>
  <si>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</si>
  <si>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</si>
  <si>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</si>
  <si>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</si>
  <si>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</si>
  <si>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</si>
  <si>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</si>
  <si>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</si>
  <si>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</si>
  <si>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</si>
  <si>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</si>
  <si>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</si>
  <si>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</si>
  <si>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</si>
  <si>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</si>
  <si>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</si>
  <si>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</si>
  <si>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</si>
  <si>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</si>
  <si>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</si>
  <si>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</si>
  <si>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</si>
  <si>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</si>
  <si>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</si>
  <si>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</si>
  <si>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</si>
  <si>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</si>
  <si>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</si>
  <si>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</si>
  <si>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</si>
  <si>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</si>
  <si>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</si>
  <si>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</si>
  <si>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</si>
  <si>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</si>
  <si>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</si>
  <si>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</si>
  <si>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</si>
  <si>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</si>
  <si>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</si>
  <si>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</si>
  <si>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</si>
  <si>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</si>
  <si>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</si>
  <si>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</si>
  <si>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</si>
  <si>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</si>
  <si>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</si>
  <si>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</si>
  <si>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</si>
  <si>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</si>
  <si>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</si>
  <si>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</si>
  <si>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</si>
  <si>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</si>
  <si>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</si>
  <si>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</si>
  <si>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</si>
  <si>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</si>
  <si>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</si>
  <si>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</si>
  <si>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</si>
  <si>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</si>
  <si>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</si>
  <si>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</si>
  <si>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</si>
  <si>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</si>
  <si>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</si>
  <si>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</si>
  <si>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</si>
  <si>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</si>
  <si>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</si>
  <si>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</si>
  <si>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</si>
  <si>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</si>
  <si>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</si>
  <si>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</si>
  <si>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</si>
  <si>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</si>
  <si>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</si>
  <si>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</si>
  <si>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</si>
  <si>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</si>
  <si>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</si>
  <si>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</si>
  <si>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</si>
  <si>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</si>
  <si>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</si>
  <si>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</si>
  <si>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</si>
  <si>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</si>
  <si>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</si>
  <si>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</si>
  <si>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</si>
  <si>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</si>
  <si>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</si>
  <si>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</si>
  <si>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</si>
  <si>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</si>
  <si>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</si>
  <si>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</si>
  <si>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</si>
  <si>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</si>
  <si>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</si>
  <si>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</si>
  <si>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</si>
  <si>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</si>
  <si>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</si>
  <si>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</si>
  <si>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</si>
  <si>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</si>
  <si>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</si>
  <si>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</si>
  <si>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</si>
  <si>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</si>
  <si>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</si>
  <si>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</si>
  <si>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</si>
  <si>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</si>
  <si>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</si>
  <si>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</si>
  <si>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</si>
  <si>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</si>
  <si>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</si>
  <si>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</si>
  <si>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</si>
  <si>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</si>
  <si>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</si>
  <si>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</si>
  <si>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</si>
  <si>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</si>
  <si>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</si>
  <si>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</si>
  <si>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</si>
  <si>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</si>
  <si>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</si>
  <si>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</si>
  <si>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</si>
  <si>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</si>
  <si>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</si>
  <si>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</si>
  <si>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</si>
  <si>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</si>
  <si>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</si>
  <si>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</si>
  <si>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</si>
  <si>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</si>
  <si>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</si>
  <si>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</si>
  <si>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</si>
  <si>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</si>
  <si>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</si>
  <si>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</si>
  <si>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</si>
  <si>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</si>
  <si>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</si>
  <si>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</si>
  <si>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</si>
  <si>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</si>
  <si>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</si>
  <si>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</si>
  <si>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</si>
  <si>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</si>
  <si>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</si>
  <si>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</si>
  <si>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</si>
  <si>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</si>
  <si>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</si>
  <si>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</si>
  <si>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</si>
  <si>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</si>
  <si>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</si>
  <si>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</si>
  <si>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</si>
  <si>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</si>
  <si>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</si>
  <si>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</si>
  <si>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</si>
  <si>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</si>
  <si>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</si>
  <si>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</si>
  <si>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</si>
  <si>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</si>
  <si>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</si>
  <si>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</si>
  <si>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</si>
  <si>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</si>
  <si>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</si>
  <si>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</si>
  <si>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</si>
  <si>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</si>
  <si>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</si>
  <si>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</si>
  <si>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</si>
  <si>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</si>
  <si>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</si>
  <si>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</si>
  <si>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</si>
  <si>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</si>
  <si>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</si>
  <si>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</si>
  <si>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</si>
  <si>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</si>
  <si>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</si>
  <si>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</si>
  <si>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</si>
  <si>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</si>
  <si>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</si>
  <si>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</si>
  <si>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</si>
  <si>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</si>
  <si>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</si>
  <si>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</si>
  <si>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</si>
  <si>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</si>
  <si>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</si>
  <si>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</si>
  <si>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</si>
  <si>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</si>
  <si>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</si>
  <si>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</si>
  <si>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</si>
  <si>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</si>
  <si>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</si>
  <si>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</si>
  <si>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</si>
  <si>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</si>
  <si>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</si>
  <si>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</si>
  <si>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</si>
  <si>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</si>
  <si>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</si>
  <si>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</si>
  <si>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</si>
  <si>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</si>
  <si>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</si>
  <si>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</si>
  <si>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</si>
  <si>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</si>
  <si>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</si>
  <si>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</si>
  <si>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</si>
  <si>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</si>
  <si>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</si>
  <si>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</si>
  <si>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</si>
  <si>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</si>
  <si>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</si>
  <si>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</si>
  <si>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</si>
  <si>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</si>
  <si>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</si>
  <si>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</si>
  <si>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</si>
  <si>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</si>
  <si>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</si>
  <si>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</si>
  <si>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</si>
  <si>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</si>
  <si>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</si>
  <si>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</si>
  <si>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</si>
  <si>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</si>
  <si>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</si>
  <si>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</si>
  <si>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</si>
  <si>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</si>
  <si>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</si>
  <si>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</si>
  <si>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</si>
  <si>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</si>
  <si>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</si>
  <si>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</si>
  <si>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</si>
  <si>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</si>
  <si>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</si>
  <si>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</si>
  <si>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</si>
  <si>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</si>
  <si>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</si>
  <si>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</si>
  <si>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</si>
  <si>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</si>
  <si>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</si>
  <si>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</si>
  <si>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</si>
  <si>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</si>
  <si>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</si>
  <si>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</si>
  <si>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</si>
  <si>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</si>
  <si>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</si>
  <si>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</si>
  <si>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</si>
  <si>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</si>
  <si>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</si>
  <si>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</si>
  <si>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</si>
  <si>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</si>
  <si>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</si>
  <si>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</si>
  <si>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</si>
  <si>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</si>
  <si>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</si>
  <si>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</si>
  <si>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</si>
  <si>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</si>
  <si>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</si>
  <si>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</si>
  <si>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</si>
  <si>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</si>
  <si>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</si>
  <si>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</si>
  <si>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</si>
  <si>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</si>
  <si>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</si>
  <si>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</si>
  <si>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</si>
  <si>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</si>
  <si>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</si>
  <si>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</si>
  <si>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</si>
  <si>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</si>
  <si>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</si>
  <si>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</si>
  <si>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</si>
  <si>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</si>
  <si>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</si>
  <si>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</si>
  <si>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</si>
  <si>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</si>
  <si>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</si>
  <si>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</si>
  <si>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</si>
  <si>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</si>
  <si>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</si>
  <si>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</si>
  <si>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</si>
  <si>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</si>
  <si>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</si>
  <si>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</si>
  <si>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</si>
  <si>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</si>
  <si>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</si>
  <si>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</si>
  <si>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</si>
  <si>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</si>
  <si>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</si>
  <si>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</si>
  <si>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</si>
  <si>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</si>
  <si>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</si>
  <si>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</si>
  <si>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</si>
  <si>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</si>
  <si>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</si>
  <si>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</si>
  <si>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</si>
  <si>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</si>
  <si>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</si>
  <si>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</si>
  <si>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</si>
  <si>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</si>
  <si>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</si>
  <si>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</si>
  <si>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</si>
  <si>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</si>
  <si>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</si>
  <si>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</si>
  <si>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</si>
  <si>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</si>
  <si>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</si>
  <si>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</si>
  <si>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</si>
  <si>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</si>
  <si>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</si>
  <si>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</si>
  <si>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</si>
  <si>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</si>
  <si>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</si>
  <si>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</si>
  <si>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</si>
  <si>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</si>
  <si>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</si>
  <si>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</si>
  <si>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</si>
  <si>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</si>
  <si>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</si>
  <si>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</si>
  <si>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</si>
  <si>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</si>
  <si>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</si>
  <si>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</si>
  <si>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</si>
  <si>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</si>
  <si>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</si>
  <si>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</si>
  <si>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</si>
  <si>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</si>
  <si>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</si>
  <si>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</si>
  <si>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</si>
  <si>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</si>
  <si>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</si>
  <si>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</si>
  <si>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</si>
  <si>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</si>
  <si>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</si>
  <si>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</si>
  <si>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</si>
  <si>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</si>
  <si>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</si>
  <si>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</si>
  <si>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</si>
  <si>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</si>
  <si>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</si>
  <si>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</si>
  <si>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</si>
  <si>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</si>
  <si>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</si>
  <si>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</si>
  <si>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</si>
  <si>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</si>
  <si>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</si>
  <si>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</si>
  <si>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</si>
  <si>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</si>
  <si>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</si>
  <si>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</si>
  <si>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</si>
  <si>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</si>
  <si>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</si>
  <si>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</si>
  <si>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</si>
  <si>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</si>
  <si>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</si>
  <si>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</si>
  <si>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</si>
  <si>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</si>
  <si>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</si>
  <si>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</si>
  <si>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</si>
  <si>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</si>
  <si>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</si>
  <si>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</si>
  <si>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</si>
  <si>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</si>
  <si>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</si>
  <si>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</si>
  <si>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</si>
  <si>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</si>
  <si>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</si>
  <si>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</si>
  <si>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</si>
  <si>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</si>
  <si>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</si>
  <si>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</si>
  <si>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</si>
  <si>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</si>
  <si>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</si>
  <si>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</si>
  <si>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</si>
  <si>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</si>
  <si>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</si>
  <si>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</si>
  <si>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</si>
  <si>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</si>
  <si>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</si>
  <si>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</si>
  <si>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</si>
  <si>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</si>
  <si>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</si>
  <si>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</si>
  <si>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</si>
  <si>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</si>
  <si>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</si>
  <si>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</si>
  <si>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</si>
  <si>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</si>
  <si>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</si>
  <si>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</si>
  <si>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</si>
  <si>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</si>
  <si>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</si>
  <si>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</si>
  <si>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</si>
  <si>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</si>
  <si>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</si>
  <si>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</si>
  <si>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</si>
  <si>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</si>
  <si>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</si>
  <si>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</si>
  <si>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</si>
  <si>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</si>
  <si>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</si>
  <si>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</si>
  <si>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</si>
  <si>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</si>
  <si>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</si>
  <si>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</si>
  <si>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</si>
  <si>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</si>
  <si>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</si>
  <si>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</si>
  <si>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</si>
  <si>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</si>
  <si>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</si>
  <si>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</si>
  <si>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</si>
  <si>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</si>
  <si>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</si>
  <si>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</si>
  <si>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</si>
  <si>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</si>
  <si>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</si>
  <si>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</si>
  <si>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</si>
  <si>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</si>
  <si>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</si>
  <si>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</si>
  <si>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</si>
  <si>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</si>
  <si>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</si>
  <si>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</si>
  <si>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</si>
  <si>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</si>
  <si>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</si>
  <si>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</si>
  <si>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</si>
  <si>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</si>
  <si>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</si>
  <si>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</si>
  <si>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</si>
  <si>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</si>
  <si>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</si>
  <si>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</si>
  <si>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</si>
  <si>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</si>
  <si>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</si>
  <si>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</si>
  <si>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</si>
  <si>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</si>
  <si>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</si>
  <si>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</si>
  <si>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</si>
  <si>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</si>
  <si>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</si>
  <si>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</si>
  <si>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</si>
  <si>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</si>
  <si>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</si>
  <si>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</si>
  <si>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</si>
  <si>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</si>
  <si>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</si>
  <si>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</si>
  <si>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</si>
  <si>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</si>
  <si>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</si>
  <si>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</si>
  <si>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</si>
  <si>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</si>
  <si>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</si>
  <si>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</si>
  <si>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</si>
  <si>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</si>
  <si>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</si>
  <si>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</si>
  <si>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</si>
  <si>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</si>
  <si>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</si>
  <si>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</si>
  <si>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</si>
  <si>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</si>
  <si>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</si>
  <si>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</si>
  <si>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</si>
  <si>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</si>
  <si>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</si>
  <si>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</si>
  <si>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</si>
  <si>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</si>
  <si>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</si>
  <si>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</si>
  <si>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</si>
  <si>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</si>
  <si>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</si>
  <si>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</si>
  <si>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</si>
  <si>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</si>
  <si>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</si>
  <si>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</si>
  <si>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</si>
  <si>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</si>
  <si>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</si>
  <si>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</si>
  <si>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</si>
  <si>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</si>
  <si>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</si>
  <si>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</si>
  <si>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</si>
  <si>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</si>
  <si>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</si>
  <si>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</si>
  <si>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</si>
  <si>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</si>
  <si>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</si>
  <si>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</si>
  <si>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</si>
  <si>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</si>
  <si>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</si>
  <si>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</si>
  <si>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</si>
  <si>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</si>
  <si>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</si>
  <si>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</si>
  <si>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</si>
  <si>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</si>
  <si>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</si>
  <si>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</si>
  <si>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</si>
  <si>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</si>
  <si>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</si>
  <si>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</si>
  <si>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</si>
  <si>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</si>
  <si>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</si>
  <si>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</si>
  <si>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</si>
  <si>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</si>
  <si>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</si>
  <si>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</si>
  <si>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</si>
  <si>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</si>
  <si>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</si>
  <si>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</si>
  <si>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</si>
  <si>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</si>
  <si>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</si>
  <si>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</si>
  <si>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</si>
  <si>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</si>
  <si>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</si>
  <si>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</si>
  <si>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</si>
  <si>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</si>
  <si>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</si>
  <si>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</si>
  <si>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</si>
  <si>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</si>
  <si>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</si>
  <si>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</si>
  <si>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</si>
  <si>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</si>
  <si>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</si>
  <si>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</si>
  <si>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</si>
  <si>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</si>
  <si>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</si>
  <si>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</si>
  <si>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</si>
  <si>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</si>
  <si>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</si>
  <si>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</si>
  <si>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</si>
  <si>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</si>
  <si>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</si>
  <si>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</si>
  <si>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</si>
  <si>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</si>
  <si>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</si>
  <si>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</si>
  <si>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</si>
  <si>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</si>
  <si>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</si>
  <si>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</si>
  <si>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</si>
  <si>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</si>
  <si>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</si>
  <si>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</si>
  <si>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</si>
  <si>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</si>
  <si>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</si>
  <si>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</si>
  <si>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</si>
  <si>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</si>
  <si>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</si>
  <si>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</si>
  <si>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</si>
  <si>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</si>
  <si>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</si>
  <si>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</si>
  <si>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</si>
  <si>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</si>
  <si>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</si>
  <si>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</si>
  <si>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</si>
  <si>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</si>
  <si>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</si>
  <si>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</si>
  <si>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</si>
  <si>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</si>
  <si>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</si>
  <si>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</si>
  <si>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</si>
  <si>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</si>
  <si>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</si>
  <si>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</si>
  <si>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</si>
  <si>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</si>
  <si>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</si>
  <si>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</si>
  <si>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</si>
  <si>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</si>
  <si>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</si>
  <si>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</si>
  <si>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</si>
  <si>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</si>
  <si>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</si>
  <si>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</si>
  <si>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</si>
  <si>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</si>
  <si>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</si>
  <si>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</si>
  <si>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</si>
  <si>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</si>
  <si>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</si>
  <si>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</si>
  <si>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</si>
  <si>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</si>
  <si>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</si>
  <si>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</si>
  <si>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</si>
  <si>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</si>
  <si>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</si>
  <si>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</si>
  <si>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</si>
  <si>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</si>
  <si>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</si>
  <si>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</si>
  <si>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</si>
  <si>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</si>
  <si>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</si>
  <si>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</si>
  <si>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</si>
  <si>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</si>
  <si>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</si>
  <si>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</si>
  <si>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</si>
  <si>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</si>
  <si>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</si>
  <si>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</si>
  <si>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</si>
  <si>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</si>
  <si>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</si>
  <si>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</si>
  <si>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</si>
  <si>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</si>
  <si>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</si>
  <si>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</si>
  <si>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</si>
  <si>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</si>
  <si>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</si>
  <si>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</si>
  <si>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</si>
  <si>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</si>
  <si>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</si>
  <si>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</si>
  <si>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</si>
  <si>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</si>
  <si>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</si>
  <si>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</si>
  <si>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</si>
  <si>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</si>
  <si>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</si>
  <si>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</si>
  <si>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</si>
  <si>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</si>
  <si>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</si>
  <si>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</si>
  <si>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</si>
  <si>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</si>
  <si>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</si>
  <si>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</si>
  <si>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</si>
  <si>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</si>
  <si>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</si>
  <si>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</si>
  <si>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</si>
  <si>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</si>
  <si>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</si>
  <si>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</si>
  <si>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</si>
  <si>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</si>
  <si>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</si>
  <si>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</si>
  <si>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</si>
  <si>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</si>
  <si>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</si>
  <si>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</si>
  <si>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</si>
  <si>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</si>
  <si>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</si>
  <si>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</si>
  <si>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</si>
  <si>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</si>
  <si>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</si>
  <si>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</si>
  <si>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</si>
  <si>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</si>
  <si>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</si>
  <si>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</si>
  <si>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</si>
  <si>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</si>
  <si>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</si>
  <si>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</si>
  <si>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</si>
  <si>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</si>
  <si>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</si>
  <si>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</si>
  <si>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</si>
  <si>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</si>
  <si>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</si>
  <si>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</si>
  <si>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</si>
  <si>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</si>
  <si>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</si>
  <si>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</si>
  <si>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</si>
  <si>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</si>
  <si>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</si>
  <si>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</si>
  <si>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</si>
  <si>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</si>
  <si>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</si>
  <si>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</si>
  <si>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</si>
  <si>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</si>
  <si>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</si>
  <si>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</si>
  <si>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</si>
  <si>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</si>
  <si>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</si>
  <si>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</si>
  <si>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</si>
  <si>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</si>
  <si>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</si>
  <si>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</si>
  <si>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</si>
  <si>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</si>
  <si>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</si>
  <si>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</si>
  <si>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</si>
  <si>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</si>
  <si>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</si>
  <si>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</si>
  <si>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</si>
  <si>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</si>
  <si>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</si>
  <si>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</si>
  <si>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</si>
  <si>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</si>
  <si>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</si>
  <si>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</si>
  <si>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</si>
  <si>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</si>
  <si>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</si>
  <si>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</si>
  <si>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</si>
  <si>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</si>
  <si>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</si>
  <si>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</si>
  <si>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</si>
  <si>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</si>
  <si>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</si>
  <si>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</si>
  <si>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</si>
  <si>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</si>
  <si>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</si>
  <si>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</si>
  <si>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</si>
  <si>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</si>
  <si>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</si>
  <si>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</si>
  <si>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</si>
  <si>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</si>
  <si>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</si>
  <si>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</si>
  <si>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</si>
  <si>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</si>
  <si>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</si>
  <si>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</si>
  <si>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</si>
  <si>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</si>
  <si>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</si>
  <si>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</si>
  <si>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</si>
  <si>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</si>
  <si>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</si>
  <si>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</si>
  <si>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</si>
  <si>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</si>
  <si>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</si>
  <si>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</si>
  <si>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</si>
  <si>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</si>
  <si>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</si>
  <si>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</si>
  <si>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</si>
  <si>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</si>
  <si>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</si>
  <si>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</si>
  <si>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</si>
  <si>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</si>
  <si>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</si>
  <si>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</si>
  <si>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</si>
  <si>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</si>
  <si>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</si>
  <si>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</si>
  <si>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</si>
  <si>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</si>
  <si>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</si>
  <si>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</si>
  <si>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</si>
  <si>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</si>
  <si>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</si>
  <si>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</si>
  <si>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</si>
  <si>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</si>
  <si>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</si>
  <si>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</si>
  <si>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</si>
  <si>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</si>
  <si>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</si>
  <si>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</si>
  <si>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</si>
  <si>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</si>
  <si>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</si>
  <si>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</si>
  <si>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</si>
  <si>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</si>
  <si>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</si>
  <si>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</si>
  <si>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</si>
  <si>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</si>
  <si>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</si>
  <si>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</si>
  <si>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</si>
  <si>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</si>
  <si>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</si>
  <si>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</si>
  <si>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</si>
  <si>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</si>
  <si>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</si>
  <si>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</si>
  <si>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</si>
  <si>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</si>
  <si>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</si>
  <si>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</si>
  <si>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</si>
  <si>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</si>
  <si>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</si>
  <si>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</si>
  <si>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</si>
  <si>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</si>
  <si>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</si>
  <si>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</si>
  <si>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</si>
  <si>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</si>
  <si>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</si>
  <si>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</si>
  <si>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</si>
  <si>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</si>
  <si>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</si>
  <si>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</si>
  <si>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</si>
  <si>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</si>
  <si>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</si>
  <si>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</si>
  <si>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</si>
  <si>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</si>
  <si>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</si>
  <si>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</si>
  <si>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</si>
  <si>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</si>
  <si>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</si>
  <si>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</si>
  <si>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</si>
  <si>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</si>
  <si>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</si>
  <si>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</si>
  <si>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</si>
  <si>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</si>
  <si>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</si>
  <si>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</si>
  <si>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</si>
  <si>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</si>
  <si>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</si>
  <si>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</si>
  <si>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</si>
  <si>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</si>
  <si>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</si>
  <si>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</si>
  <si>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</si>
  <si>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</si>
  <si>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</si>
  <si>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</si>
  <si>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</si>
  <si>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</si>
  <si>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</si>
  <si>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</si>
  <si>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</si>
  <si>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</si>
  <si>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</si>
  <si>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</si>
  <si>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</si>
  <si>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</si>
  <si>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</si>
  <si>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</si>
  <si>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</si>
  <si>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</si>
  <si>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</si>
  <si>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</si>
  <si>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</si>
  <si>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</si>
  <si>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</si>
  <si>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</si>
  <si>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</si>
  <si>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</si>
  <si>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</si>
  <si>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</si>
  <si>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</si>
  <si>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</si>
  <si>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</si>
  <si>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</si>
  <si>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</si>
  <si>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</si>
  <si>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</si>
  <si>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</si>
  <si>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</si>
  <si>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</si>
  <si>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</si>
  <si>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</si>
  <si>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</si>
  <si>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</si>
  <si>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</si>
  <si>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</si>
  <si>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</si>
  <si>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</si>
  <si>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</si>
  <si>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</si>
  <si>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</si>
  <si>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</si>
  <si>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</si>
  <si>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</si>
  <si>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</si>
  <si>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</si>
  <si>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</si>
  <si>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</si>
  <si>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</si>
  <si>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</si>
  <si>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</si>
  <si>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</si>
  <si>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</si>
  <si>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</si>
  <si>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</si>
  <si>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</si>
  <si>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</si>
  <si>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</si>
  <si>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</si>
  <si>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</si>
  <si>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</si>
  <si>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</si>
  <si>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</si>
  <si>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</si>
  <si>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</si>
  <si>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</si>
  <si>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</si>
  <si>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</si>
  <si>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</si>
  <si>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</si>
  <si>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</si>
  <si>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</si>
  <si>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</si>
  <si>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</si>
  <si>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</si>
  <si>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</si>
  <si>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</si>
  <si>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</si>
  <si>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</si>
  <si>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</si>
  <si>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</si>
  <si>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</si>
  <si>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</si>
  <si>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</si>
  <si>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</si>
  <si>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</si>
  <si>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</si>
  <si>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</si>
  <si>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</si>
  <si>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</si>
  <si>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</si>
  <si>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</si>
  <si>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</si>
  <si>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</si>
  <si>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</si>
  <si>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</si>
  <si>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</si>
  <si>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</si>
  <si>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</si>
  <si>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</si>
  <si>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</si>
  <si>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</si>
  <si>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</si>
  <si>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</si>
  <si>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</si>
  <si>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</si>
  <si>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</si>
  <si>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</si>
  <si>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</si>
  <si>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</si>
  <si>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</si>
  <si>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</si>
  <si>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</si>
  <si>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</si>
  <si>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</si>
  <si>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</si>
  <si>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</si>
  <si>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</si>
  <si>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</si>
  <si>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</si>
  <si>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</si>
  <si>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</si>
  <si>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</si>
  <si>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</si>
  <si>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</si>
  <si>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</si>
  <si>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</si>
  <si>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</si>
  <si>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</si>
  <si>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</si>
  <si>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</si>
  <si>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</si>
  <si>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</si>
  <si>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</si>
  <si>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</si>
  <si>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</si>
  <si>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</si>
  <si>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</si>
  <si>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</si>
  <si>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</si>
  <si>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</si>
  <si>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</si>
  <si>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</si>
  <si>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</si>
  <si>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</si>
  <si>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</si>
  <si>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</si>
  <si>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</si>
  <si>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</si>
  <si>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</si>
  <si>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</si>
  <si>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</si>
  <si>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</si>
  <si>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</si>
  <si>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</si>
  <si>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</si>
  <si>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</si>
  <si>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</si>
  <si>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</si>
  <si>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</si>
  <si>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</si>
  <si>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</si>
  <si>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</si>
  <si>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</si>
  <si>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</si>
  <si>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</si>
  <si>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</si>
  <si>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</si>
  <si>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</si>
  <si>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</si>
  <si>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</si>
  <si>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</si>
  <si>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</si>
  <si>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</si>
  <si>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</si>
  <si>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</si>
  <si>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</si>
  <si>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</si>
  <si>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</si>
  <si>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</si>
  <si>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</si>
  <si>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</si>
  <si>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</si>
  <si>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</si>
  <si>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</si>
  <si>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</si>
  <si>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</si>
  <si>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</si>
  <si>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</si>
  <si>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</si>
  <si>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</si>
  <si>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</si>
  <si>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</si>
  <si>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</si>
  <si>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</si>
  <si>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</si>
  <si>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</si>
  <si>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</si>
  <si>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</si>
  <si>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</si>
  <si>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</si>
  <si>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</si>
  <si>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</si>
  <si>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</si>
  <si>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</si>
  <si>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</si>
  <si>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</si>
  <si>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</si>
  <si>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</si>
  <si>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</si>
  <si>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</si>
  <si>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</si>
  <si>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</si>
  <si>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</si>
  <si>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</si>
  <si>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</si>
  <si>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</si>
  <si>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</si>
  <si>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</si>
  <si>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</si>
  <si>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</si>
  <si>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</si>
  <si>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</si>
  <si>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</si>
  <si>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</si>
  <si>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</si>
  <si>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</si>
  <si>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</si>
  <si>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</si>
  <si>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</si>
  <si>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</si>
  <si>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</si>
  <si>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</si>
  <si>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</si>
  <si>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</si>
  <si>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</si>
  <si>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</si>
  <si>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</si>
  <si>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</si>
  <si>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</si>
  <si>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</si>
  <si>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</si>
  <si>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</si>
  <si>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</si>
  <si>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</si>
  <si>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</si>
  <si>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</si>
  <si>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</si>
  <si>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</si>
  <si>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</si>
  <si>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</si>
  <si>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</si>
  <si>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</si>
  <si>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</si>
  <si>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</si>
  <si>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</si>
  <si>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</si>
  <si>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</si>
  <si>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</si>
  <si>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</si>
  <si>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</si>
  <si>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</si>
  <si>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</si>
  <si>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</si>
  <si>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</si>
  <si>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</si>
  <si>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</si>
  <si>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</si>
  <si>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</si>
  <si>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</si>
  <si>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</si>
  <si>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</si>
  <si>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</si>
  <si>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</si>
  <si>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</si>
  <si>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</si>
  <si>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</si>
  <si>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</si>
  <si>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</si>
  <si>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</si>
  <si>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</si>
  <si>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</si>
  <si>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</si>
  <si>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</si>
  <si>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</si>
  <si>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</si>
  <si>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</si>
  <si>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</si>
  <si>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</si>
  <si>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</si>
  <si>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</si>
  <si>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</si>
  <si>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</si>
  <si>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</si>
  <si>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</si>
  <si>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</si>
  <si>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</si>
  <si>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</si>
  <si>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</si>
  <si>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</si>
  <si>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</si>
  <si>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</si>
  <si>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</si>
  <si>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</si>
  <si>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</si>
  <si>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</si>
  <si>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</si>
  <si>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</si>
  <si>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</si>
  <si>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</si>
  <si>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</si>
  <si>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</si>
  <si>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</si>
  <si>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</si>
  <si>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</si>
  <si>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</si>
  <si>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</si>
  <si>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</si>
  <si>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</si>
  <si>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</si>
  <si>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</si>
  <si>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</si>
  <si>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</si>
  <si>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</si>
  <si>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</si>
  <si>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</si>
  <si>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</si>
  <si>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</si>
  <si>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</si>
  <si>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</si>
  <si>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</si>
  <si>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</si>
  <si>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</si>
  <si>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</si>
  <si>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</si>
  <si>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</si>
  <si>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</si>
  <si>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</si>
  <si>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</si>
  <si>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</si>
  <si>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</si>
  <si>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</si>
  <si>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</si>
  <si>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</si>
  <si>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</si>
  <si>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</si>
  <si>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</si>
  <si>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</si>
  <si>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</si>
  <si>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</si>
  <si>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</si>
  <si>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</si>
  <si>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</si>
  <si>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</si>
  <si>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</si>
  <si>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</si>
  <si>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</si>
  <si>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</si>
  <si>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</si>
  <si>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</si>
  <si>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</si>
  <si>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</si>
  <si>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</si>
  <si>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</si>
  <si>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</si>
  <si>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</si>
  <si>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</si>
  <si>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</si>
  <si>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</si>
  <si>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</si>
  <si>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</si>
  <si>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</si>
  <si>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</si>
  <si>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</si>
  <si>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</si>
  <si>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</si>
  <si>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</si>
  <si>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</si>
  <si>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</si>
  <si>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</si>
  <si>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</si>
  <si>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</si>
  <si>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</si>
  <si>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</si>
  <si>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</si>
  <si>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</si>
  <si>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</si>
  <si>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</si>
  <si>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</si>
  <si>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</si>
  <si>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</si>
  <si>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</si>
  <si>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</si>
  <si>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</si>
  <si>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</si>
  <si>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</si>
  <si>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</si>
  <si>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</si>
  <si>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</si>
  <si>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</si>
  <si>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</si>
  <si>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</si>
  <si>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</si>
  <si>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</si>
  <si>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</si>
  <si>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</si>
  <si>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</si>
  <si>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</si>
  <si>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</si>
  <si>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</si>
  <si>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</si>
  <si>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</si>
  <si>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</si>
  <si>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</si>
  <si>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</si>
  <si>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</si>
  <si>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</si>
  <si>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</si>
  <si>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</si>
  <si>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</si>
  <si>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</si>
  <si>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</si>
  <si>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</si>
  <si>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</si>
  <si>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</si>
  <si>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</si>
  <si>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</si>
  <si>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</si>
  <si>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</si>
  <si>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</si>
  <si>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</si>
  <si>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</si>
  <si>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</si>
  <si>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</si>
  <si>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</si>
  <si>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</si>
  <si>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</si>
  <si>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</si>
  <si>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</si>
  <si>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</si>
  <si>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</si>
  <si>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</si>
  <si>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</si>
  <si>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</si>
  <si>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</si>
  <si>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</si>
  <si>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</si>
  <si>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</si>
  <si>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</si>
  <si>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</si>
  <si>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</si>
  <si>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</si>
  <si>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</si>
  <si>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</si>
  <si>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</si>
  <si>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</si>
  <si>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</si>
  <si>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</si>
  <si>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</si>
  <si>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</si>
  <si>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</si>
  <si>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</si>
  <si>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</si>
  <si>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</si>
  <si>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</si>
  <si>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</si>
  <si>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</si>
  <si>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</si>
  <si>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</si>
  <si>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</si>
  <si>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</si>
  <si>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</si>
  <si>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</si>
  <si>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</si>
  <si>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</si>
  <si>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</si>
  <si>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</si>
  <si>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</si>
  <si>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</si>
  <si>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</si>
  <si>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</si>
  <si>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</si>
  <si>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</si>
  <si>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</si>
  <si>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</si>
  <si>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</si>
  <si>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</si>
  <si>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</si>
  <si>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</si>
  <si>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</si>
  <si>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</si>
  <si>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</si>
  <si>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</si>
  <si>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</si>
  <si>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</si>
  <si>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</si>
  <si>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</si>
  <si>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</si>
  <si>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</si>
  <si>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</si>
  <si>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</si>
  <si>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</si>
  <si>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</si>
  <si>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</si>
  <si>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</si>
  <si>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</si>
  <si>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</si>
  <si>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</si>
  <si>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</si>
  <si>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</si>
  <si>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</si>
  <si>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</si>
  <si>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</si>
  <si>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</si>
  <si>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</si>
  <si>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</si>
  <si>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</si>
  <si>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</si>
  <si>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</si>
  <si>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</si>
  <si>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</si>
  <si>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</si>
  <si>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</si>
  <si>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</si>
  <si>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</si>
  <si>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</si>
  <si>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</si>
  <si>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</si>
  <si>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</si>
  <si>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</si>
  <si>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</si>
  <si>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</si>
  <si>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</si>
  <si>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</si>
  <si>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</si>
  <si>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</si>
  <si>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</si>
  <si>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</si>
  <si>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</si>
  <si>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</si>
  <si>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</si>
  <si>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</si>
  <si>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</si>
  <si>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</si>
  <si>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</si>
  <si>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</si>
  <si>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</si>
  <si>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</si>
  <si>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</si>
  <si>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</si>
  <si>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</si>
  <si>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</si>
  <si>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</si>
  <si>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</si>
  <si>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</si>
  <si>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</si>
  <si>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</si>
  <si>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</si>
  <si>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</si>
  <si>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</si>
  <si>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</si>
  <si>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</si>
  <si>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</si>
  <si>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</si>
  <si>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</si>
  <si>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</si>
  <si>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</si>
  <si>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</si>
  <si>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</si>
  <si>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</si>
  <si>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</si>
  <si>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</si>
  <si>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</si>
  <si>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</si>
  <si>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</si>
  <si>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</si>
  <si>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</si>
  <si>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</si>
  <si>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</si>
  <si>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</si>
  <si>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</si>
  <si>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</si>
  <si>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</si>
  <si>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</si>
  <si>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</si>
  <si>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</si>
  <si>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</si>
  <si>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</si>
  <si>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</si>
  <si>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</si>
  <si>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</si>
  <si>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</si>
  <si>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</si>
  <si>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</si>
  <si>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</si>
  <si>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</si>
  <si>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</si>
  <si>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</si>
  <si>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</si>
  <si>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</si>
  <si>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</si>
  <si>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</si>
  <si>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</si>
  <si>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</si>
  <si>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</si>
  <si>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</si>
  <si>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</si>
  <si>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</si>
  <si>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</si>
  <si>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</si>
  <si>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</si>
  <si>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</si>
  <si>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</si>
  <si>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</si>
  <si>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</si>
  <si>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</si>
  <si>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</si>
  <si>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</si>
  <si>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</si>
  <si>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</si>
  <si>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</si>
  <si>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</si>
  <si>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</si>
  <si>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</si>
  <si>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</si>
  <si>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</si>
  <si>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</si>
  <si>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</si>
  <si>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</si>
  <si>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</si>
  <si>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</si>
  <si>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</si>
  <si>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</si>
  <si>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</si>
  <si>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</si>
  <si>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</si>
  <si>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</si>
  <si>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</si>
  <si>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</si>
  <si>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</si>
  <si>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</si>
  <si>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</si>
  <si>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</si>
  <si>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</si>
  <si>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</si>
  <si>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</si>
  <si>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</si>
  <si>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</si>
  <si>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</si>
  <si>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</si>
  <si>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</si>
  <si>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</si>
  <si>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</si>
  <si>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</si>
  <si>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</si>
  <si>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</si>
  <si>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</si>
  <si>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</si>
  <si>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</si>
  <si>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</si>
  <si>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</si>
  <si>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</si>
  <si>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</si>
  <si>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</si>
  <si>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</si>
  <si>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</si>
  <si>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</si>
  <si>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</si>
  <si>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</si>
  <si>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</si>
  <si>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</si>
  <si>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</si>
  <si>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</si>
  <si>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</si>
  <si>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</si>
  <si>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</si>
  <si>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</si>
  <si>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</si>
  <si>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</si>
  <si>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</si>
  <si>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</si>
  <si>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</si>
  <si>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</si>
  <si>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</si>
  <si>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</si>
  <si>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</si>
  <si>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</si>
  <si>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</si>
  <si>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</si>
  <si>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</si>
  <si>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</si>
  <si>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</si>
  <si>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</si>
  <si>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</si>
  <si>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</si>
  <si>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</si>
  <si>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</si>
  <si>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</si>
  <si>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</si>
  <si>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</si>
  <si>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</si>
  <si>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</si>
  <si>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</si>
  <si>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</si>
  <si>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</si>
  <si>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</si>
  <si>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</si>
  <si>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</si>
  <si>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</si>
  <si>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</si>
  <si>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</si>
  <si>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</si>
  <si>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</si>
  <si>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</si>
  <si>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</si>
  <si>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</si>
  <si>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</si>
  <si>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</si>
  <si>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</si>
  <si>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</si>
  <si>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</si>
  <si>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</si>
  <si>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</si>
  <si>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</si>
  <si>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</si>
  <si>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</si>
  <si>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</si>
  <si>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</si>
  <si>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</si>
  <si>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</si>
  <si>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</si>
  <si>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</si>
  <si>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</si>
  <si>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</si>
  <si>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</si>
  <si>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</si>
  <si>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</si>
  <si>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</si>
  <si>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</si>
  <si>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</si>
  <si>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</si>
  <si>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</si>
  <si>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</si>
  <si>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</si>
  <si>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</si>
  <si>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</si>
  <si>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</si>
  <si>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</si>
  <si>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</si>
  <si>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</si>
  <si>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</si>
  <si>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</si>
  <si>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</si>
  <si>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</si>
  <si>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</si>
  <si>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</si>
  <si>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</si>
  <si>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</si>
  <si>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</si>
  <si>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</si>
  <si>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</si>
  <si>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</si>
  <si>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</si>
  <si>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</si>
  <si>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</si>
  <si>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</si>
  <si>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</si>
  <si>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</si>
  <si>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</si>
  <si>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</si>
  <si>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</si>
  <si>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</si>
  <si>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</si>
  <si>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</si>
  <si>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</si>
  <si>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</si>
  <si>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</si>
  <si>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</si>
  <si>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</si>
  <si>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</si>
  <si>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</si>
  <si>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</si>
  <si>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</si>
  <si>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</si>
  <si>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</si>
  <si>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</si>
  <si>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</si>
  <si>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</si>
  <si>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</si>
  <si>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</si>
  <si>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</si>
  <si>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</si>
  <si>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</si>
  <si>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</si>
  <si>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</si>
  <si>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</si>
  <si>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</si>
  <si>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</si>
  <si>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</si>
  <si>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</si>
  <si>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</si>
  <si>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</si>
  <si>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</si>
  <si>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</si>
  <si>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</si>
  <si>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</si>
  <si>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</si>
  <si>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</si>
  <si>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</si>
  <si>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</si>
  <si>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</si>
  <si>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</si>
  <si>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</si>
  <si>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</si>
  <si>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</si>
  <si>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</si>
  <si>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</si>
  <si>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</si>
  <si>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</si>
  <si>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</si>
  <si>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</si>
  <si>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</si>
  <si>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</si>
  <si>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</si>
  <si>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</si>
  <si>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</si>
  <si>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</si>
  <si>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</si>
  <si>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</si>
  <si>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</si>
  <si>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</si>
  <si>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</si>
  <si>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</si>
  <si>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</si>
  <si>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</si>
  <si>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</si>
  <si>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</si>
  <si>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</si>
  <si>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</si>
  <si>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</si>
  <si>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</si>
  <si>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</si>
  <si>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</si>
  <si>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</si>
  <si>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</si>
  <si>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</si>
  <si>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</si>
  <si>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</si>
  <si>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</si>
  <si>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</si>
  <si>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</si>
  <si>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</si>
  <si>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</si>
  <si>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</si>
  <si>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</si>
  <si>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</si>
  <si>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</si>
  <si>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</si>
  <si>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</si>
  <si>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</si>
  <si>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</si>
  <si>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</si>
  <si>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</si>
  <si>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</si>
  <si>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</si>
  <si>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</si>
  <si>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</si>
  <si>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</si>
  <si>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</si>
  <si>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</si>
  <si>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</si>
  <si>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</si>
  <si>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</si>
  <si>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</si>
  <si>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</si>
  <si>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</si>
  <si>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</si>
  <si>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</si>
  <si>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</si>
  <si>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</si>
  <si>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</si>
  <si>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</si>
  <si>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</si>
  <si>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</si>
  <si>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</si>
  <si>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</si>
  <si>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</si>
  <si>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</si>
  <si>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</si>
  <si>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</si>
  <si>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</si>
  <si>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</si>
  <si>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</si>
  <si>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</si>
  <si>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</si>
  <si>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</si>
  <si>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</si>
  <si>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</si>
  <si>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</si>
  <si>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</si>
  <si>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</si>
  <si>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</si>
  <si>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</si>
  <si>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</si>
  <si>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</si>
  <si>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</si>
  <si>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</si>
  <si>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</si>
  <si>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</si>
  <si>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</si>
  <si>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</si>
  <si>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</si>
  <si>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</si>
  <si>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</si>
  <si>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</si>
  <si>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</si>
  <si>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</si>
  <si>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</si>
  <si>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</si>
  <si>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</si>
  <si>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</si>
  <si>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</si>
  <si>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</si>
  <si>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</si>
  <si>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</si>
  <si>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</si>
  <si>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</si>
  <si>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</si>
  <si>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</si>
  <si>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</si>
  <si>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</si>
  <si>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</si>
  <si>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</si>
  <si>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</si>
  <si>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</si>
  <si>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</si>
  <si>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</si>
  <si>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</si>
  <si>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</si>
  <si>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</si>
  <si>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</si>
  <si>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</si>
  <si>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</si>
  <si>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</si>
  <si>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</si>
  <si>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</si>
  <si>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</si>
  <si>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</si>
  <si>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</si>
  <si>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</si>
  <si>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</si>
  <si>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</si>
  <si>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</si>
  <si>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</si>
  <si>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</si>
  <si>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</si>
  <si>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</si>
  <si>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</si>
  <si>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</si>
  <si>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</si>
  <si>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</si>
  <si>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</si>
  <si>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</si>
  <si>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</si>
  <si>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</si>
  <si>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</si>
  <si>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</si>
  <si>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</si>
  <si>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</si>
  <si>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</si>
  <si>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</si>
  <si>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</si>
  <si>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</si>
  <si>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</si>
  <si>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</si>
  <si>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</si>
  <si>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</si>
  <si>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</si>
  <si>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</si>
  <si>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</si>
  <si>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</si>
  <si>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</si>
  <si>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</si>
  <si>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</si>
  <si>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</si>
  <si>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</si>
  <si>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</si>
  <si>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</si>
  <si>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</si>
  <si>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</si>
  <si>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</si>
  <si>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</si>
  <si>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</si>
  <si>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</si>
  <si>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</si>
  <si>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</si>
  <si>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</si>
  <si>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</si>
  <si>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</si>
  <si>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</si>
  <si>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</si>
  <si>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</si>
  <si>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</si>
  <si>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</si>
  <si>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</si>
  <si>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</si>
  <si>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</si>
  <si>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</si>
  <si>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</si>
  <si>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</si>
  <si>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</si>
  <si>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</si>
  <si>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</si>
  <si>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</si>
  <si>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</si>
  <si>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</si>
  <si>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</si>
  <si>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</si>
  <si>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</si>
  <si>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</si>
  <si>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</si>
  <si>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</si>
  <si>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</si>
  <si>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</si>
  <si>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</si>
  <si>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</si>
  <si>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</si>
  <si>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</si>
  <si>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</si>
  <si>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</si>
  <si>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</si>
  <si>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</si>
  <si>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</si>
  <si>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</si>
  <si>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</si>
  <si>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</si>
  <si>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</si>
  <si>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</si>
  <si>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</si>
  <si>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</si>
  <si>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</si>
  <si>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</si>
  <si>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</si>
  <si>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</si>
  <si>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</si>
  <si>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</si>
  <si>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</si>
  <si>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</si>
  <si>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</si>
  <si>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</si>
  <si>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</si>
  <si>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</si>
  <si>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</si>
  <si>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</si>
  <si>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</si>
  <si>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</si>
  <si>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</si>
  <si>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</si>
  <si>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</si>
  <si>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</si>
  <si>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</si>
  <si>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</si>
  <si>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</si>
  <si>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</si>
  <si>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</si>
  <si>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</si>
  <si>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</si>
  <si>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</si>
  <si>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</si>
  <si>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</si>
  <si>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</si>
  <si>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</si>
  <si>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</si>
  <si>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</si>
  <si>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</si>
  <si>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</si>
  <si>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</si>
  <si>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</si>
  <si>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</si>
  <si>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</si>
  <si>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</si>
  <si>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</si>
  <si>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</si>
  <si>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</si>
  <si>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</si>
  <si>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</si>
  <si>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</si>
  <si>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</si>
  <si>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</si>
  <si>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</si>
  <si>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</si>
  <si>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</si>
  <si>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</si>
  <si>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</si>
  <si>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</si>
  <si>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</si>
  <si>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</si>
  <si>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</si>
  <si>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</si>
  <si>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</si>
  <si>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</si>
  <si>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</si>
  <si>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</si>
  <si>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</si>
  <si>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</si>
  <si>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</si>
  <si>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</si>
  <si>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</si>
  <si>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</si>
  <si>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</si>
  <si>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</si>
  <si>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</si>
  <si>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</si>
  <si>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</si>
  <si>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</si>
  <si>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</si>
  <si>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</si>
  <si>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</si>
  <si>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</si>
  <si>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</si>
  <si>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</si>
  <si>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</si>
  <si>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</si>
  <si>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</si>
  <si>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</si>
  <si>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</si>
  <si>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</si>
  <si>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</si>
  <si>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</si>
  <si>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</si>
  <si>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</si>
  <si>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</si>
  <si>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</si>
  <si>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</si>
  <si>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</si>
  <si>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</si>
  <si>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</si>
  <si>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</si>
  <si>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</si>
  <si>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</si>
  <si>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</si>
  <si>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</si>
  <si>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</si>
  <si>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</si>
  <si>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</si>
  <si>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</si>
  <si>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</si>
  <si>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</si>
  <si>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</si>
  <si>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</si>
  <si>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</si>
  <si>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</si>
  <si>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</si>
  <si>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</si>
  <si>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</si>
  <si>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</si>
  <si>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</si>
  <si>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</si>
  <si>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</si>
  <si>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</si>
  <si>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</si>
  <si>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</si>
  <si>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</si>
  <si>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</si>
  <si>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</si>
  <si>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</si>
  <si>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</si>
  <si>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</si>
  <si>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</si>
  <si>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</si>
  <si>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</si>
  <si>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</si>
  <si>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</si>
  <si>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</si>
  <si>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</si>
  <si>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</si>
  <si>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</si>
  <si>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</si>
  <si>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</si>
  <si>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</si>
  <si>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</si>
  <si>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</si>
  <si>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</si>
  <si>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</si>
  <si>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</si>
  <si>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</si>
  <si>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</si>
  <si>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</si>
  <si>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</si>
  <si>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</si>
  <si>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</si>
  <si>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</si>
  <si>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</si>
  <si>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</si>
  <si>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</si>
  <si>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</si>
  <si>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</si>
  <si>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</si>
  <si>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</si>
  <si>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</si>
  <si>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</si>
  <si>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</si>
  <si>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</si>
  <si>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</si>
  <si>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</si>
  <si>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</si>
  <si>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</si>
  <si>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</si>
  <si>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</si>
  <si>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</si>
  <si>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</si>
  <si>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</si>
  <si>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</si>
  <si>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</si>
  <si>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</si>
  <si>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</si>
  <si>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</si>
  <si>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</si>
  <si>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</si>
  <si>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</si>
  <si>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</si>
  <si>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</si>
  <si>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</si>
  <si>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</si>
  <si>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</si>
  <si>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</si>
  <si>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</si>
  <si>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</si>
  <si>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</si>
  <si>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</si>
  <si>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</si>
  <si>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</si>
  <si>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</si>
  <si>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</si>
  <si>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</si>
  <si>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</si>
  <si>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市町村受付欄　　　　　　　　県受付欄</t>
    <rPh sb="0" eb="3">
      <t>シチョウソン</t>
    </rPh>
    <rPh sb="3" eb="5">
      <t>ウケツケ</t>
    </rPh>
    <rPh sb="5" eb="6">
      <t>ラン</t>
    </rPh>
    <rPh sb="14" eb="15">
      <t>ケン</t>
    </rPh>
    <rPh sb="15" eb="18">
      <t>ウケツケラン</t>
    </rPh>
    <phoneticPr fontId="44"/>
  </si>
  <si>
    <t>八幡平市長</t>
    <rPh sb="0" eb="5">
      <t>ハチマンタイシチョウ</t>
    </rPh>
    <phoneticPr fontId="44"/>
  </si>
  <si>
    <t>議決権保有者の国籍等※７</t>
    <rPh sb="0" eb="3">
      <t>ギケツケン</t>
    </rPh>
    <rPh sb="3" eb="6">
      <t>ホユウシャ</t>
    </rPh>
    <rPh sb="7" eb="9">
      <t>コクセキ</t>
    </rPh>
    <rPh sb="9" eb="10">
      <t>ナド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</si>
</sst>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70" zoomScaleNormal="7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2.2">
      <c r="B11" s="28" t="s">
        <v>9059</v>
      </c>
      <c r="C11" s="42"/>
    </row>
    <row r="12" spans="1:7" ht="19.8">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8">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8">
      <c r="B38" s="23" t="s">
        <v>8966</v>
      </c>
    </row>
    <row r="39" spans="2:7" ht="19.8">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2.4">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2.4">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11180</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11179</v>
      </c>
    </row>
    <row r="18" spans="3:10" ht="33" customHeight="1">
      <c r="C18" s="194" t="s">
        <v>8039</v>
      </c>
      <c r="D18" s="497"/>
      <c r="E18" s="491" t="s">
        <v>186</v>
      </c>
      <c r="F18" s="492"/>
      <c r="G18" s="198" t="str">
        <f>IF(ISBLANK(H18),"必須","入力済")</f>
        <v>必須</v>
      </c>
      <c r="H18" s="60"/>
      <c r="I18" s="337" t="s">
        <v>8600</v>
      </c>
      <c r="J18" s="245" t="s">
        <v>8604</v>
      </c>
    </row>
    <row r="19" spans="3:10" ht="32.4">
      <c r="C19" s="194" t="s">
        <v>8523</v>
      </c>
      <c r="D19" s="497"/>
      <c r="E19" s="515" t="s">
        <v>8727</v>
      </c>
      <c r="F19" s="516"/>
      <c r="G19" s="200" t="str">
        <f>IF(ISBLANK(H19),"必須","入力済")</f>
        <v>必須</v>
      </c>
      <c r="H19" s="118"/>
      <c r="I19" s="338" t="s">
        <v>8759</v>
      </c>
      <c r="J19" s="248" t="s">
        <v>8723</v>
      </c>
    </row>
    <row r="20" spans="3:10" ht="33"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8.6">
      <c r="C22" s="194" t="s">
        <v>11118</v>
      </c>
      <c r="D22" s="484"/>
      <c r="E22" s="479" t="s">
        <v>11117</v>
      </c>
      <c r="F22" s="480"/>
      <c r="G22" s="216" t="str">
        <f>IF(ISBLANK(H22),"該当の場合は必須","入力済")</f>
        <v>該当の場合は必須</v>
      </c>
      <c r="H22" s="311"/>
      <c r="I22" s="341" t="s">
        <v>8758</v>
      </c>
      <c r="J22" s="245" t="s">
        <v>11181</v>
      </c>
    </row>
    <row r="23" spans="3:10" ht="48.6">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c r="C24" s="194" t="s">
        <v>11120</v>
      </c>
      <c r="D24" s="497"/>
      <c r="E24" s="491" t="s">
        <v>9037</v>
      </c>
      <c r="F24" s="492"/>
      <c r="G24" s="198" t="str">
        <f t="shared" si="0"/>
        <v>必須</v>
      </c>
      <c r="H24" s="119"/>
      <c r="I24" s="341" t="s">
        <v>8760</v>
      </c>
      <c r="J24" s="245" t="s">
        <v>11093</v>
      </c>
    </row>
    <row r="25" spans="3:10" ht="32.4">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11172</v>
      </c>
    </row>
    <row r="27" spans="3:10" ht="32.4">
      <c r="C27" s="194" t="s">
        <v>11123</v>
      </c>
      <c r="D27" s="497"/>
      <c r="E27" s="493" t="s">
        <v>8725</v>
      </c>
      <c r="F27" s="494"/>
      <c r="G27" s="198" t="str">
        <f>IF(ISBLANK(H27), "必須", "入力済" &amp; CHAR(10) &amp; "（" &amp; LEN(SUBSTITUTE(H27, CHAR(10), "")) &amp; "文字）")</f>
        <v>必須</v>
      </c>
      <c r="H27" s="96"/>
      <c r="I27" s="341" t="s">
        <v>8760</v>
      </c>
      <c r="J27" s="245" t="s">
        <v>11170</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11177</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11184</v>
      </c>
    </row>
    <row r="31" spans="3:10" ht="49.5" customHeight="1">
      <c r="C31" s="194" t="s">
        <v>11146</v>
      </c>
      <c r="D31" s="546"/>
      <c r="E31" s="479" t="s">
        <v>11083</v>
      </c>
      <c r="F31" s="480"/>
      <c r="G31" s="216" t="str">
        <f>IF(ISBLANK(H31),"必須","入力済")</f>
        <v>必須</v>
      </c>
      <c r="H31" s="60"/>
      <c r="I31" s="337" t="s">
        <v>8607</v>
      </c>
      <c r="J31" s="245" t="s">
        <v>11171</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11173</v>
      </c>
    </row>
    <row r="33" spans="2:10" ht="49.5" customHeight="1">
      <c r="C33" s="344" t="s">
        <v>11148</v>
      </c>
      <c r="D33" s="546"/>
      <c r="E33" s="552" t="s">
        <v>11145</v>
      </c>
      <c r="F33" s="553"/>
      <c r="G33" s="314" t="str">
        <f t="shared" ref="G33" si="2">IF(ISBLANK(H33),"必須","入力済")</f>
        <v>必須</v>
      </c>
      <c r="H33" s="308"/>
      <c r="I33" s="345" t="s">
        <v>8600</v>
      </c>
      <c r="J33" s="309" t="s">
        <v>11174</v>
      </c>
    </row>
    <row r="34" spans="2:10" ht="66" customHeight="1">
      <c r="C34" s="194" t="s">
        <v>11127</v>
      </c>
      <c r="D34" s="546"/>
      <c r="E34" s="548" t="s">
        <v>11085</v>
      </c>
      <c r="F34" s="549"/>
      <c r="G34" s="306" t="str">
        <f>IF(ISBLANK(H34),"必須","入力済")</f>
        <v>必須</v>
      </c>
      <c r="H34" s="60"/>
      <c r="I34" s="337" t="s">
        <v>8607</v>
      </c>
      <c r="J34" s="245" t="s">
        <v>11178</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11175</v>
      </c>
    </row>
    <row r="36" spans="2:10" ht="49.5" customHeight="1">
      <c r="C36" s="194" t="s">
        <v>11129</v>
      </c>
      <c r="D36" s="546"/>
      <c r="E36" s="548" t="s">
        <v>11089</v>
      </c>
      <c r="F36" s="549"/>
      <c r="G36" s="306" t="str">
        <f>IF(ISBLANK(H36),"必須","入力済")</f>
        <v>必須</v>
      </c>
      <c r="H36" s="60"/>
      <c r="I36" s="337" t="s">
        <v>8607</v>
      </c>
      <c r="J36" s="245" t="s">
        <v>11185</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11176</v>
      </c>
    </row>
    <row r="38" spans="2:10" ht="33" customHeight="1">
      <c r="C38" s="329" t="s">
        <v>11131</v>
      </c>
      <c r="D38" s="483" t="s">
        <v>8545</v>
      </c>
      <c r="E38" s="486" t="s">
        <v>8668</v>
      </c>
      <c r="F38" s="487"/>
      <c r="G38" s="305" t="str">
        <f t="shared" si="1"/>
        <v>必須</v>
      </c>
      <c r="H38" s="63"/>
      <c r="I38" s="347" t="s">
        <v>8600</v>
      </c>
      <c r="J38" s="244" t="s">
        <v>9038</v>
      </c>
    </row>
    <row r="39" spans="2:10" ht="48.6">
      <c r="C39" s="194" t="s">
        <v>11132</v>
      </c>
      <c r="D39" s="484"/>
      <c r="E39" s="493" t="s">
        <v>11186</v>
      </c>
      <c r="F39" s="494"/>
      <c r="G39" s="198" t="str">
        <f t="shared" si="1"/>
        <v>必須</v>
      </c>
      <c r="H39" s="119"/>
      <c r="I39" s="348" t="s">
        <v>8760</v>
      </c>
      <c r="J39" s="252" t="s">
        <v>8741</v>
      </c>
    </row>
    <row r="40" spans="2:10" ht="32.4">
      <c r="C40" s="194" t="s">
        <v>11133</v>
      </c>
      <c r="D40" s="484"/>
      <c r="E40" s="491" t="s">
        <v>8546</v>
      </c>
      <c r="F40" s="492"/>
      <c r="G40" s="198" t="str">
        <f t="shared" si="1"/>
        <v>必須</v>
      </c>
      <c r="H40" s="119"/>
      <c r="I40" s="348" t="s">
        <v>8758</v>
      </c>
      <c r="J40" s="252" t="s">
        <v>8532</v>
      </c>
    </row>
    <row r="41" spans="2:10" ht="33"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49.2"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11182</v>
      </c>
    </row>
    <row r="46" spans="2:10">
      <c r="I46" s="26"/>
      <c r="J46" s="27"/>
    </row>
    <row r="47" spans="2:10" ht="19.8">
      <c r="B47" s="23" t="s">
        <v>8522</v>
      </c>
      <c r="C47" s="23"/>
      <c r="D47" s="23"/>
      <c r="E47" s="23"/>
      <c r="I47" s="26"/>
      <c r="J47" s="27"/>
    </row>
    <row r="48" spans="2:10" ht="20.399999999999999" thickBot="1">
      <c r="C48" s="323" t="s">
        <v>193</v>
      </c>
      <c r="D48" s="473" t="s">
        <v>188</v>
      </c>
      <c r="E48" s="474"/>
      <c r="F48" s="475"/>
      <c r="G48" s="323" t="s">
        <v>8542</v>
      </c>
      <c r="H48" s="324" t="s">
        <v>189</v>
      </c>
      <c r="I48" s="323" t="s">
        <v>8598</v>
      </c>
      <c r="J48" s="193" t="s">
        <v>8602</v>
      </c>
    </row>
    <row r="49" spans="2:10" ht="32.4">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2.4">
      <c r="C52" s="194" t="s">
        <v>8038</v>
      </c>
      <c r="D52" s="520"/>
      <c r="E52" s="502" t="s">
        <v>8727</v>
      </c>
      <c r="F52" s="503"/>
      <c r="G52" s="201" t="str">
        <f>IF(ISBLANK(H52),"必須","入力済")</f>
        <v>必須</v>
      </c>
      <c r="H52" s="118"/>
      <c r="I52" s="338" t="s">
        <v>8760</v>
      </c>
      <c r="J52" s="257" t="s">
        <v>8729</v>
      </c>
    </row>
    <row r="53" spans="2:10" ht="33"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73" t="s">
        <v>188</v>
      </c>
      <c r="E62" s="474"/>
      <c r="F62" s="475"/>
      <c r="G62" s="323" t="s">
        <v>8542</v>
      </c>
      <c r="H62" s="324" t="s">
        <v>189</v>
      </c>
      <c r="I62" s="323" t="s">
        <v>8598</v>
      </c>
      <c r="J62" s="193" t="s">
        <v>8602</v>
      </c>
    </row>
    <row r="63" spans="2:10" ht="53.5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岩手県</v>
      </c>
      <c r="I78" s="367" t="s">
        <v>8613</v>
      </c>
      <c r="J78" s="244" t="s">
        <v>8611</v>
      </c>
    </row>
    <row r="79" spans="1:11" ht="33" customHeight="1">
      <c r="A79" s="368" t="str">
        <f>行政用!H18</f>
        <v>岩手県_03</v>
      </c>
      <c r="C79" s="194" t="s">
        <v>8036</v>
      </c>
      <c r="D79" s="497"/>
      <c r="E79" s="502" t="s">
        <v>186</v>
      </c>
      <c r="F79" s="503"/>
      <c r="G79" s="201" t="str">
        <f>IF(ISBLANK(H79),"必須","入力済")</f>
        <v>必須</v>
      </c>
      <c r="H79" s="56"/>
      <c r="I79" s="336" t="s">
        <v>8600</v>
      </c>
      <c r="J79" s="248" t="s">
        <v>8612</v>
      </c>
    </row>
    <row r="80" spans="1:11" ht="32.4">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2.4">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2.4">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2.4">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2.4">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c r="F156" s="381"/>
      <c r="G156" s="381"/>
      <c r="H156" s="358"/>
      <c r="I156" s="26"/>
      <c r="J156" s="27"/>
    </row>
    <row r="157" spans="2:10" ht="19.8">
      <c r="B157" s="23" t="s">
        <v>9006</v>
      </c>
      <c r="C157" s="24"/>
      <c r="D157" s="24"/>
      <c r="E157" s="24"/>
      <c r="F157" s="381"/>
      <c r="G157" s="381"/>
      <c r="H157" s="358"/>
      <c r="I157" s="26"/>
      <c r="J157" s="27"/>
    </row>
    <row r="158" spans="2:10" ht="20.399999999999999"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8.600000000000001"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c r="F165" s="357"/>
      <c r="G165" s="357"/>
      <c r="H165" s="358"/>
      <c r="I165" s="26"/>
      <c r="J165" s="27"/>
    </row>
    <row r="166" spans="2:10" ht="22.2">
      <c r="B166" s="28" t="s">
        <v>8467</v>
      </c>
      <c r="C166" s="23"/>
      <c r="D166" s="23"/>
      <c r="E166" s="23"/>
      <c r="I166" s="26"/>
      <c r="J166" s="27"/>
    </row>
    <row r="167" spans="2:10" ht="19.8">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08.39999999999998"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 thickBot="1">
      <c r="C181" s="327" t="s">
        <v>8530</v>
      </c>
      <c r="D181" s="537" t="s">
        <v>8734</v>
      </c>
      <c r="E181" s="538"/>
      <c r="F181" s="539"/>
      <c r="G181" s="221" t="str">
        <f>IF(ISBLANK(H181),"必須","入力済")</f>
        <v>必須</v>
      </c>
      <c r="H181" s="74"/>
      <c r="I181" s="375" t="s">
        <v>8760</v>
      </c>
      <c r="J181" s="258" t="s">
        <v>8754</v>
      </c>
    </row>
    <row r="182" spans="2:10" ht="33"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2.2">
      <c r="B184" s="28" t="s">
        <v>8501</v>
      </c>
      <c r="C184" s="23"/>
      <c r="D184" s="23"/>
      <c r="E184" s="23"/>
      <c r="I184" s="26"/>
      <c r="J184" s="27"/>
    </row>
    <row r="185" spans="2:10" ht="19.8">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7.8"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2.4">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2.2">
      <c r="B198" s="28" t="s">
        <v>8505</v>
      </c>
      <c r="C198" s="23"/>
      <c r="D198" s="23"/>
      <c r="E198" s="23"/>
    </row>
    <row r="199" spans="2:10" ht="20.399999999999999" thickBot="1">
      <c r="C199" s="323" t="s">
        <v>193</v>
      </c>
      <c r="D199" s="473" t="s">
        <v>188</v>
      </c>
      <c r="E199" s="474"/>
      <c r="F199" s="475"/>
      <c r="G199" s="323" t="s">
        <v>8542</v>
      </c>
      <c r="H199" s="324" t="s">
        <v>189</v>
      </c>
      <c r="I199" s="323" t="s">
        <v>8598</v>
      </c>
      <c r="J199" s="193" t="s">
        <v>8602</v>
      </c>
    </row>
    <row r="200" spans="2:10" ht="259.8"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tabSelected="1" topLeftCell="B1" zoomScale="70" zoomScaleNormal="70" zoomScaleSheetLayoutView="70" workbookViewId="0">
      <selection activeCell="C24" sqref="C24:F25"/>
    </sheetView>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561" t="str">
        <f>IF(ISBLANK(行政用!H17), "", 行政用!H17)</f>
        <v>八幡平市長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11189</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市町村受付欄　　　　　　　　県受付欄</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ht="17.55" hidden="1" customHeight="1"/>
    <row r="98" ht="17.55" hidden="1" customHeight="1"/>
    <row r="99" ht="17.55" hidden="1" customHeight="1"/>
    <row r="100" ht="17.55" hidden="1" customHeight="1"/>
    <row r="101" ht="17.55" hidden="1" customHeight="1"/>
    <row r="102" ht="17.55" hidden="1" customHeight="1"/>
    <row r="103" ht="17.55" hidden="1" customHeight="1"/>
    <row r="104" ht="17.55" hidden="1" customHeight="1"/>
    <row r="105" ht="17.55" hidden="1" customHeight="1"/>
    <row r="106" ht="17.55" hidden="1" customHeight="1"/>
    <row r="107" ht="17.55" hidden="1" customHeight="1"/>
    <row r="108" ht="17.55" hidden="1" customHeight="1"/>
    <row r="109" ht="17.55" hidden="1" customHeight="1"/>
    <row r="110" ht="17.55" hidden="1" customHeight="1"/>
    <row r="111" ht="17.55" hidden="1" customHeight="1"/>
    <row r="112" ht="17.55" hidden="1" customHeight="1"/>
    <row r="113" ht="17.55" hidden="1" customHeight="1"/>
    <row r="114" ht="17.55" hidden="1" customHeight="1"/>
    <row r="115" ht="17.55" hidden="1" customHeight="1"/>
    <row r="116" ht="17.55" hidden="1" customHeight="1"/>
    <row r="117" ht="17.55" hidden="1" customHeight="1"/>
    <row r="118" ht="17.55" hidden="1" customHeight="1"/>
    <row r="119" ht="17.55" hidden="1" customHeight="1"/>
    <row r="120" ht="17.55" hidden="1" customHeight="1"/>
    <row r="121" ht="17.55" hidden="1" customHeight="1"/>
    <row r="122" ht="17.55" hidden="1" customHeight="1"/>
    <row r="123" ht="17.55" hidden="1" customHeight="1"/>
    <row r="124" ht="17.55" hidden="1" customHeight="1"/>
    <row r="125" ht="17.55" hidden="1" customHeight="1"/>
    <row r="126" ht="17.55" hidden="1" customHeight="1"/>
    <row r="127" ht="17.55" hidden="1" customHeight="1"/>
    <row r="128" ht="17.55" hidden="1" customHeight="1"/>
    <row r="129" ht="17.55" hidden="1" customHeight="1"/>
    <row r="130" ht="17.55" hidden="1" customHeight="1"/>
    <row r="131" ht="17.55" hidden="1" customHeight="1"/>
    <row r="132" ht="17.55" hidden="1" customHeight="1"/>
    <row r="133" ht="17.55" hidden="1" customHeight="1"/>
    <row r="134" ht="17.55" hidden="1" customHeight="1"/>
    <row r="135" ht="17.55" hidden="1" customHeight="1"/>
    <row r="136" ht="17.55" hidden="1" customHeight="1"/>
    <row r="137" ht="17.55" hidden="1" customHeight="1"/>
    <row r="138" ht="17.55" hidden="1" customHeight="1"/>
    <row r="139" ht="17.55" hidden="1" customHeight="1"/>
    <row r="140" ht="17.55" hidden="1" customHeight="1"/>
    <row r="141" ht="17.55" hidden="1" customHeight="1"/>
    <row r="142" ht="17.5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Ｐ明朝,標準"&amp;16様式第１号（第３関係）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05" customHeight="1">
      <c r="B9" s="317">
        <v>6</v>
      </c>
      <c r="C9" s="318" t="s">
        <v>11168</v>
      </c>
      <c r="D9" s="319" t="s">
        <v>8628</v>
      </c>
      <c r="E9" s="319" t="str">
        <f>IF(入力フォーム!H44="有", "必須", "不要")</f>
        <v>不要</v>
      </c>
      <c r="F9" s="318" t="s">
        <v>11169</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12" activePane="bottomLeft" state="frozen"/>
      <selection activeCell="E16" sqref="E16:G16"/>
      <selection pane="bottomLeft" activeCell="J20" sqref="J20"/>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8.6">
      <c r="C17" s="194" t="s">
        <v>8035</v>
      </c>
      <c r="D17" s="436" t="s">
        <v>8540</v>
      </c>
      <c r="E17" s="910" t="s">
        <v>8971</v>
      </c>
      <c r="F17" s="911"/>
      <c r="G17" s="239" t="str">
        <f>IF(ISBLANK(H17),"必須","入力済")</f>
        <v>入力済</v>
      </c>
      <c r="H17" s="58" t="s">
        <v>11188</v>
      </c>
      <c r="I17" s="234" t="s">
        <v>8760</v>
      </c>
      <c r="J17" s="280" t="s">
        <v>9014</v>
      </c>
      <c r="L17" s="230"/>
    </row>
    <row r="18" spans="2:12" s="195" customFormat="1" ht="32.4">
      <c r="C18" s="194" t="s">
        <v>8036</v>
      </c>
      <c r="D18" s="436"/>
      <c r="E18" s="911" t="s">
        <v>8822</v>
      </c>
      <c r="F18" s="911"/>
      <c r="G18" s="239" t="str">
        <f>IF(ISBLANK(H18),"必須","入力済")</f>
        <v>入力済</v>
      </c>
      <c r="H18" s="58" t="s">
        <v>8826</v>
      </c>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入力済
（18文字）</v>
      </c>
      <c r="H30" s="104" t="s">
        <v>11187</v>
      </c>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03</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03</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01504</cp:lastModifiedBy>
  <cp:lastPrinted>2026-02-25T01:21:21Z</cp:lastPrinted>
  <dcterms:created xsi:type="dcterms:W3CDTF">2005-07-01T05:21:10Z</dcterms:created>
  <dcterms:modified xsi:type="dcterms:W3CDTF">2026-03-23T08:02:02Z</dcterms:modified>
</cp:coreProperties>
</file>